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D:\Forms\"/>
    </mc:Choice>
  </mc:AlternateContent>
  <xr:revisionPtr revIDLastSave="0" documentId="13_ncr:1_{7ACF1904-A690-4CFB-9B2B-D19446A0533B}" xr6:coauthVersionLast="36" xr6:coauthVersionMax="36" xr10:uidLastSave="{00000000-0000-0000-0000-000000000000}"/>
  <bookViews>
    <workbookView xWindow="0" yWindow="0" windowWidth="28800" windowHeight="11625" tabRatio="597" xr2:uid="{00000000-000D-0000-FFFF-FFFF00000000}"/>
  </bookViews>
  <sheets>
    <sheet name="BAF" sheetId="1" r:id="rId1"/>
    <sheet name="Personnel" sheetId="4" r:id="rId2"/>
    <sheet name="Lists" sheetId="2" r:id="rId3"/>
  </sheets>
  <definedNames>
    <definedName name="_xlnm.Print_Area" localSheetId="0">BAF!$A$1:$H$111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4" l="1"/>
  <c r="F30" i="4"/>
  <c r="F29" i="4"/>
  <c r="F28" i="4"/>
  <c r="F27" i="4"/>
  <c r="F26" i="4"/>
  <c r="E27" i="1" s="1"/>
  <c r="F25" i="4"/>
  <c r="F24" i="4"/>
  <c r="F23" i="4"/>
  <c r="F22" i="4"/>
  <c r="F21" i="4"/>
  <c r="F20" i="4"/>
  <c r="E25" i="1" s="1"/>
  <c r="F19" i="4"/>
  <c r="F18" i="4"/>
  <c r="F17" i="4"/>
  <c r="F16" i="4"/>
  <c r="F15" i="4"/>
  <c r="F14" i="4"/>
  <c r="F13" i="4"/>
  <c r="F12" i="4"/>
  <c r="F11" i="4"/>
  <c r="F10" i="4"/>
  <c r="F9" i="4"/>
  <c r="F8" i="4"/>
  <c r="F7" i="4"/>
  <c r="F6" i="4"/>
  <c r="E23" i="1" l="1"/>
  <c r="E21" i="1"/>
  <c r="E26" i="1"/>
  <c r="F32" i="4"/>
  <c r="E75" i="1"/>
  <c r="E64" i="1"/>
  <c r="H16" i="1"/>
  <c r="E60" i="1"/>
  <c r="E59" i="1" s="1"/>
  <c r="I59" i="1" s="1"/>
  <c r="E50" i="1"/>
  <c r="E47" i="1"/>
  <c r="E36" i="1"/>
  <c r="G19" i="1"/>
  <c r="E22" i="1"/>
  <c r="G22" i="1" s="1"/>
  <c r="G23" i="1"/>
  <c r="G25" i="1"/>
  <c r="G26" i="1"/>
  <c r="G27" i="1"/>
  <c r="E28" i="1"/>
  <c r="G28" i="1" s="1"/>
  <c r="F75" i="1"/>
  <c r="I75" i="1"/>
  <c r="F64" i="1"/>
  <c r="I64" i="1"/>
  <c r="F59" i="1"/>
  <c r="F50" i="1"/>
  <c r="I50" i="1"/>
  <c r="F47" i="1"/>
  <c r="F36" i="1"/>
  <c r="F24" i="1"/>
  <c r="G81" i="1"/>
  <c r="G82" i="1"/>
  <c r="G80" i="1" s="1"/>
  <c r="G86" i="1"/>
  <c r="G85" i="1"/>
  <c r="G79" i="1"/>
  <c r="G78" i="1"/>
  <c r="G77" i="1"/>
  <c r="G76" i="1"/>
  <c r="F29" i="1"/>
  <c r="F18" i="1"/>
  <c r="F80" i="1"/>
  <c r="F87" i="1" s="1"/>
  <c r="G49" i="1"/>
  <c r="G48" i="1"/>
  <c r="G20" i="1"/>
  <c r="G63" i="1"/>
  <c r="G71" i="1"/>
  <c r="H110" i="1"/>
  <c r="D110" i="1"/>
  <c r="H108" i="1"/>
  <c r="D108" i="1"/>
  <c r="G37" i="1"/>
  <c r="G38" i="1"/>
  <c r="G39" i="1"/>
  <c r="G40" i="1"/>
  <c r="G41" i="1"/>
  <c r="G42" i="1"/>
  <c r="G43" i="1"/>
  <c r="G44" i="1"/>
  <c r="G45" i="1"/>
  <c r="G46" i="1"/>
  <c r="G51" i="1"/>
  <c r="G52" i="1"/>
  <c r="G53" i="1"/>
  <c r="G54" i="1"/>
  <c r="G55" i="1"/>
  <c r="G56" i="1"/>
  <c r="G57" i="1"/>
  <c r="G58" i="1"/>
  <c r="G61" i="1"/>
  <c r="G62" i="1"/>
  <c r="G65" i="1"/>
  <c r="G66" i="1"/>
  <c r="G67" i="1"/>
  <c r="G68" i="1"/>
  <c r="G69" i="1"/>
  <c r="G70" i="1"/>
  <c r="G72" i="1"/>
  <c r="G73" i="1"/>
  <c r="G74" i="1"/>
  <c r="G47" i="1"/>
  <c r="F83" i="1"/>
  <c r="F91" i="1"/>
  <c r="G50" i="1" l="1"/>
  <c r="G75" i="1"/>
  <c r="I36" i="1"/>
  <c r="I47" i="1"/>
  <c r="G64" i="1"/>
  <c r="G60" i="1"/>
  <c r="G59" i="1" s="1"/>
  <c r="G36" i="1"/>
  <c r="E31" i="1"/>
  <c r="G31" i="1" s="1"/>
  <c r="E30" i="1"/>
  <c r="G30" i="1" s="1"/>
  <c r="G21" i="1"/>
  <c r="G18" i="1" s="1"/>
  <c r="G24" i="1"/>
  <c r="E24" i="1"/>
  <c r="I24" i="1" s="1"/>
  <c r="E35" i="1"/>
  <c r="G35" i="1" s="1"/>
  <c r="E34" i="1"/>
  <c r="G34" i="1" s="1"/>
  <c r="E33" i="1"/>
  <c r="G33" i="1" s="1"/>
  <c r="E32" i="1"/>
  <c r="G32" i="1" s="1"/>
  <c r="E18" i="1"/>
  <c r="I18" i="1" s="1"/>
  <c r="G29" i="1" l="1"/>
  <c r="E29" i="1"/>
  <c r="E80" i="1" l="1"/>
  <c r="I29" i="1"/>
  <c r="E83" i="1" l="1"/>
  <c r="I80" i="1"/>
  <c r="F12" i="1" l="1"/>
  <c r="E84" i="1"/>
  <c r="I83" i="1"/>
  <c r="G84" i="1" l="1"/>
  <c r="G83" i="1" s="1"/>
  <c r="E87" i="1"/>
  <c r="G8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McDonald</author>
  </authors>
  <commentList>
    <comment ref="B4" authorId="0" shapeId="0" xr:uid="{00000000-0006-0000-0000-000001000000}">
      <text>
        <r>
          <rPr>
            <b/>
            <sz val="9"/>
            <color indexed="81"/>
            <rFont val="Tahoma"/>
            <family val="2"/>
          </rPr>
          <t>If this is a Continuing Award, please enter the existing fund #.  Add justification in the Special Instructions box at the bottom.</t>
        </r>
        <r>
          <rPr>
            <sz val="9"/>
            <color indexed="81"/>
            <rFont val="Tahoma"/>
            <family val="2"/>
          </rPr>
          <t xml:space="preserve">
</t>
        </r>
      </text>
    </comment>
    <comment ref="H8" authorId="0" shapeId="0" xr:uid="{00000000-0006-0000-0000-000002000000}">
      <text>
        <r>
          <rPr>
            <b/>
            <sz val="9"/>
            <color indexed="81"/>
            <rFont val="Tahoma"/>
            <family val="2"/>
          </rPr>
          <t>If There Are Subawards Being Issued, Enter Each Subawardee Name and the Amount Each Will Receive for This Budget Year</t>
        </r>
        <r>
          <rPr>
            <sz val="9"/>
            <color indexed="81"/>
            <rFont val="Tahoma"/>
            <family val="2"/>
          </rPr>
          <t xml:space="preserve">
</t>
        </r>
      </text>
    </comment>
    <comment ref="B9" authorId="0" shapeId="0" xr:uid="{00000000-0006-0000-0000-000003000000}">
      <text>
        <r>
          <rPr>
            <b/>
            <sz val="9"/>
            <color indexed="81"/>
            <rFont val="Tahoma"/>
            <family val="2"/>
          </rPr>
          <t>Enter Project Start Date</t>
        </r>
        <r>
          <rPr>
            <sz val="9"/>
            <color indexed="81"/>
            <rFont val="Tahoma"/>
            <family val="2"/>
          </rPr>
          <t xml:space="preserve">
</t>
        </r>
      </text>
    </comment>
    <comment ref="D9" authorId="0" shapeId="0" xr:uid="{00000000-0006-0000-0000-000004000000}">
      <text>
        <r>
          <rPr>
            <b/>
            <sz val="9"/>
            <color indexed="81"/>
            <rFont val="Tahoma"/>
            <family val="2"/>
          </rPr>
          <t>Enter Project End Date</t>
        </r>
        <r>
          <rPr>
            <sz val="9"/>
            <color indexed="81"/>
            <rFont val="Tahoma"/>
            <family val="2"/>
          </rPr>
          <t xml:space="preserve">
</t>
        </r>
      </text>
    </comment>
    <comment ref="B10" authorId="0" shapeId="0" xr:uid="{00000000-0006-0000-0000-000005000000}">
      <text>
        <r>
          <rPr>
            <b/>
            <sz val="9"/>
            <color indexed="81"/>
            <rFont val="Tahoma"/>
            <family val="2"/>
          </rPr>
          <t>Enter Current Budget Start Date</t>
        </r>
        <r>
          <rPr>
            <sz val="9"/>
            <color indexed="81"/>
            <rFont val="Tahoma"/>
            <family val="2"/>
          </rPr>
          <t xml:space="preserve">
</t>
        </r>
      </text>
    </comment>
    <comment ref="D10" authorId="0" shapeId="0" xr:uid="{00000000-0006-0000-0000-000006000000}">
      <text>
        <r>
          <rPr>
            <b/>
            <sz val="9"/>
            <color indexed="81"/>
            <rFont val="Tahoma"/>
            <family val="2"/>
          </rPr>
          <t>Enter Current Budget End Date</t>
        </r>
        <r>
          <rPr>
            <sz val="9"/>
            <color indexed="81"/>
            <rFont val="Tahoma"/>
            <family val="2"/>
          </rPr>
          <t xml:space="preserve">
</t>
        </r>
      </text>
    </comment>
    <comment ref="F12" authorId="0" shapeId="0" xr:uid="{00000000-0006-0000-0000-000007000000}">
      <text>
        <r>
          <rPr>
            <b/>
            <sz val="9"/>
            <color indexed="81"/>
            <rFont val="Tahoma"/>
            <family val="2"/>
          </rPr>
          <t>PLEASE ADD "NO IDC" TO EACH ACCOUNT CODE THAT IS EXCLUDED FROM THE IDC CALCULATION</t>
        </r>
        <r>
          <rPr>
            <sz val="9"/>
            <color indexed="81"/>
            <rFont val="Tahoma"/>
            <family val="2"/>
          </rPr>
          <t xml:space="preserve">
</t>
        </r>
      </text>
    </comment>
    <comment ref="F13" authorId="0" shapeId="0" xr:uid="{00000000-0006-0000-0000-000008000000}">
      <text>
        <r>
          <rPr>
            <b/>
            <sz val="9"/>
            <color indexed="81"/>
            <rFont val="Tahoma"/>
            <family val="2"/>
          </rPr>
          <t>Select Cost Share Only If You Complete the Cost Share Section Above</t>
        </r>
      </text>
    </comment>
    <comment ref="A17" authorId="0" shapeId="0" xr:uid="{00000000-0006-0000-0000-000009000000}">
      <text>
        <r>
          <rPr>
            <b/>
            <sz val="9"/>
            <color indexed="81"/>
            <rFont val="Tahoma"/>
            <family val="2"/>
          </rPr>
          <t>PLEASE ADD "NO IDC" TO EACH ACCOUNT CODE THAT IS EXCLUDED FROM THE IDC CALCULATION</t>
        </r>
        <r>
          <rPr>
            <sz val="9"/>
            <color indexed="81"/>
            <rFont val="Tahoma"/>
            <family val="2"/>
          </rPr>
          <t xml:space="preserve">
</t>
        </r>
      </text>
    </comment>
    <comment ref="A36" authorId="0" shapeId="0" xr:uid="{00000000-0006-0000-0000-00000A000000}">
      <text>
        <r>
          <rPr>
            <b/>
            <sz val="9"/>
            <color indexed="81"/>
            <rFont val="Tahoma"/>
            <family val="2"/>
          </rPr>
          <t>PLEASE ADD "NO IDC" TO EACH ACCOUNT CODE THAT IS EXCLUDED FROM THE IDC CALCULATION</t>
        </r>
      </text>
    </comment>
    <comment ref="A83" authorId="0" shapeId="0" xr:uid="{00000000-0006-0000-0000-00000B000000}">
      <text>
        <r>
          <rPr>
            <b/>
            <sz val="9"/>
            <color indexed="81"/>
            <rFont val="Tahoma"/>
            <family val="2"/>
          </rPr>
          <t>PLEASE ADD "NO IDC" TO EACH ACCOUNT CODE THAT IS EXCLUDED FROM THE IDC CALCULATION</t>
        </r>
        <r>
          <rPr>
            <sz val="9"/>
            <color indexed="81"/>
            <rFont val="Tahoma"/>
            <family val="2"/>
          </rPr>
          <t xml:space="preserve">
</t>
        </r>
      </text>
    </comment>
  </commentList>
</comments>
</file>

<file path=xl/sharedStrings.xml><?xml version="1.0" encoding="utf-8"?>
<sst xmlns="http://schemas.openxmlformats.org/spreadsheetml/2006/main" count="331" uniqueCount="254">
  <si>
    <t>College:</t>
  </si>
  <si>
    <t>PI Banner Number:</t>
  </si>
  <si>
    <t>Department:</t>
  </si>
  <si>
    <t>Award Title:</t>
  </si>
  <si>
    <t>Award Number:</t>
  </si>
  <si>
    <t>Yes</t>
  </si>
  <si>
    <t>Project Year:</t>
  </si>
  <si>
    <t xml:space="preserve"> </t>
  </si>
  <si>
    <t>No</t>
  </si>
  <si>
    <t>Cost Share:</t>
  </si>
  <si>
    <t>Cost Share Type:</t>
  </si>
  <si>
    <t>Cost Share FOP#:</t>
  </si>
  <si>
    <t>Indirect Cost Rate:</t>
  </si>
  <si>
    <t>Indirect Cost Basis:</t>
  </si>
  <si>
    <t>Fringe Rate:</t>
  </si>
  <si>
    <t>Organizational Code:</t>
  </si>
  <si>
    <t>TITLE</t>
  </si>
  <si>
    <t>Principal Investigator</t>
  </si>
  <si>
    <t>Other Salaries</t>
  </si>
  <si>
    <t>Research Assistant</t>
  </si>
  <si>
    <t>Graduate Assistant</t>
  </si>
  <si>
    <t>Wages Students</t>
  </si>
  <si>
    <t>Fellowships</t>
  </si>
  <si>
    <t>Scholarships</t>
  </si>
  <si>
    <t>Awards</t>
  </si>
  <si>
    <t>Fees Paid For Students</t>
  </si>
  <si>
    <t>Recruiting</t>
  </si>
  <si>
    <t>Office Supplies</t>
  </si>
  <si>
    <t>Instructional Supplies</t>
  </si>
  <si>
    <t>Educational Materials</t>
  </si>
  <si>
    <t>Other Supplies</t>
  </si>
  <si>
    <t>Animal Purchases</t>
  </si>
  <si>
    <t>Books</t>
  </si>
  <si>
    <t>Computer Equipment</t>
  </si>
  <si>
    <t>Legal</t>
  </si>
  <si>
    <t>Consultant</t>
  </si>
  <si>
    <t>Subscriptions</t>
  </si>
  <si>
    <t>Publication</t>
  </si>
  <si>
    <t>Printing Duplication And Binding</t>
  </si>
  <si>
    <t>Postage</t>
  </si>
  <si>
    <t>Honorariums</t>
  </si>
  <si>
    <t>Guest Lecturers</t>
  </si>
  <si>
    <t>Conferences</t>
  </si>
  <si>
    <t>Workshops</t>
  </si>
  <si>
    <t>Other General Expenses</t>
  </si>
  <si>
    <t>TOTAL</t>
  </si>
  <si>
    <t>Date</t>
  </si>
  <si>
    <t>Food Purchases</t>
  </si>
  <si>
    <t>CALNS</t>
  </si>
  <si>
    <t>CETPS</t>
  </si>
  <si>
    <t>CoBPA</t>
  </si>
  <si>
    <t>Title III</t>
  </si>
  <si>
    <t>CEHBS</t>
  </si>
  <si>
    <t>Non-Academic Unit</t>
  </si>
  <si>
    <t>COLLEGE</t>
  </si>
  <si>
    <t>LISTS</t>
  </si>
  <si>
    <t>DEPARTMENTS</t>
  </si>
  <si>
    <t>ORG CODES</t>
  </si>
  <si>
    <t>Is This Pass Through Funding:</t>
  </si>
  <si>
    <t>RESPONSE</t>
  </si>
  <si>
    <t>PROJECT PERIOD</t>
  </si>
  <si>
    <t>PROJECT TYPE</t>
  </si>
  <si>
    <t>AWARD TYPE</t>
  </si>
  <si>
    <t xml:space="preserve">Grant </t>
  </si>
  <si>
    <t>Cooperative Agreement</t>
  </si>
  <si>
    <t>Contract</t>
  </si>
  <si>
    <t>COST SHARE TYPE</t>
  </si>
  <si>
    <t>Cash</t>
  </si>
  <si>
    <t>In-Kind</t>
  </si>
  <si>
    <t>Third Party</t>
  </si>
  <si>
    <t>IDC</t>
  </si>
  <si>
    <t>Sponsor Authorized</t>
  </si>
  <si>
    <t>Not Allowed</t>
  </si>
  <si>
    <t>OSP Authorized Reduction</t>
  </si>
  <si>
    <t>FRINGE RATE</t>
  </si>
  <si>
    <t>New or Continuing</t>
  </si>
  <si>
    <t>New</t>
  </si>
  <si>
    <t>Continuing</t>
  </si>
  <si>
    <t>Sponsor:</t>
  </si>
  <si>
    <t>Federal</t>
  </si>
  <si>
    <t>State</t>
  </si>
  <si>
    <t>Private</t>
  </si>
  <si>
    <t>SPONSOR TYPE</t>
  </si>
  <si>
    <t>Foundation</t>
  </si>
  <si>
    <t>PROGRAM CODES</t>
  </si>
  <si>
    <t>COST SHARE</t>
  </si>
  <si>
    <t>CUMMULATIVE</t>
  </si>
  <si>
    <t>Banner Fund:</t>
  </si>
  <si>
    <t>Program Code:</t>
  </si>
  <si>
    <t xml:space="preserve"> Secretarial Clerical</t>
  </si>
  <si>
    <t>Cooperative Extension</t>
  </si>
  <si>
    <t>700 Scholarships &amp; Fellowships</t>
  </si>
  <si>
    <t>160 Public Service</t>
  </si>
  <si>
    <t>300 Student Services</t>
  </si>
  <si>
    <t>140 Research</t>
  </si>
  <si>
    <t>Constriction</t>
  </si>
  <si>
    <t>Other</t>
  </si>
  <si>
    <t>OSP Prop ID:</t>
  </si>
  <si>
    <t>Time and Effort Reporting Due</t>
  </si>
  <si>
    <t>Monthly</t>
  </si>
  <si>
    <t>Quarterly</t>
  </si>
  <si>
    <t>6100 Salaries and Wages</t>
  </si>
  <si>
    <t>Award Category:</t>
  </si>
  <si>
    <t>AWARD CATEGORY</t>
  </si>
  <si>
    <t>GRANT TYPE</t>
  </si>
  <si>
    <t>Construction</t>
  </si>
  <si>
    <t>Pass Through Sponsor (Sub Category)</t>
  </si>
  <si>
    <t>ACCOUNT CODE</t>
  </si>
  <si>
    <t>NEW OR CONTINUING</t>
  </si>
  <si>
    <t>EFFORT REPORTING DUE</t>
  </si>
  <si>
    <t>EFFORT REPORTING CATEGORY TYPE</t>
  </si>
  <si>
    <t xml:space="preserve">EFFORT REPORTING SECTION </t>
  </si>
  <si>
    <t>Sponsored</t>
  </si>
  <si>
    <t>Instruction</t>
  </si>
  <si>
    <t>EFFOR T REPORTING CHARGE TYPE</t>
  </si>
  <si>
    <t>Direct</t>
  </si>
  <si>
    <t>Cost Share</t>
  </si>
  <si>
    <t>Effort Category Type:</t>
  </si>
  <si>
    <t>Effort Reporting Due:</t>
  </si>
  <si>
    <t>Effort  Section:</t>
  </si>
  <si>
    <t>Is Effort Reporting Required:</t>
  </si>
  <si>
    <t xml:space="preserve">6200 Fringe </t>
  </si>
  <si>
    <t>7100 Participant Cost</t>
  </si>
  <si>
    <t>7340 Travel</t>
  </si>
  <si>
    <t>7300 Supplies</t>
  </si>
  <si>
    <t>7400 Other Direct Cost</t>
  </si>
  <si>
    <t>New Or Continuing:</t>
  </si>
  <si>
    <t>Is This Formula Funding:</t>
  </si>
  <si>
    <t>Expected Total Award Amount:</t>
  </si>
  <si>
    <t>Amount Funded This Action:</t>
  </si>
  <si>
    <t>Sponsor Type:</t>
  </si>
  <si>
    <t xml:space="preserve">Total: </t>
  </si>
  <si>
    <t>SPONSOR BUDGET</t>
  </si>
  <si>
    <t>7700 Equipment</t>
  </si>
  <si>
    <t>500 Institutional Support</t>
  </si>
  <si>
    <t>Effort Reporting Charge Type:</t>
  </si>
  <si>
    <t>7430 Contractual Services</t>
  </si>
  <si>
    <t xml:space="preserve">PI/PD:  </t>
  </si>
  <si>
    <t>Dr. Lloyd Walker</t>
  </si>
  <si>
    <t xml:space="preserve">Chair:  </t>
  </si>
  <si>
    <t>Dean:</t>
  </si>
  <si>
    <t>OSP:</t>
  </si>
  <si>
    <t>V.P.:</t>
  </si>
  <si>
    <t>Finance Approver</t>
  </si>
  <si>
    <t>GCA:  Courtney Davis</t>
  </si>
  <si>
    <t>BO:  Gregory Jackson</t>
  </si>
  <si>
    <t>Approval Levels</t>
  </si>
  <si>
    <t xml:space="preserve">Budget Manager:  </t>
  </si>
  <si>
    <t xml:space="preserve"> Grants and Contracts Accounting Signature</t>
  </si>
  <si>
    <t>Finance:</t>
  </si>
  <si>
    <t>Budget Office Signature</t>
  </si>
  <si>
    <t>Name</t>
  </si>
  <si>
    <t>User ID</t>
  </si>
  <si>
    <t>Research</t>
  </si>
  <si>
    <t>Public Service</t>
  </si>
  <si>
    <t>Institutional Support</t>
  </si>
  <si>
    <t>100 Instruction</t>
  </si>
  <si>
    <t>Student Services</t>
  </si>
  <si>
    <t>Operations &amp; Maintenance</t>
  </si>
  <si>
    <t>Conferences &amp; Workshops</t>
  </si>
  <si>
    <t>Telephone</t>
  </si>
  <si>
    <t>Deans/Director</t>
  </si>
  <si>
    <t xml:space="preserve">President:  </t>
  </si>
  <si>
    <t>OSP Approver</t>
  </si>
  <si>
    <t>V.P. Approver</t>
  </si>
  <si>
    <t>Title III Approver</t>
  </si>
  <si>
    <t>Monthly (Title III Only)</t>
  </si>
  <si>
    <t xml:space="preserve">Activity Director:  </t>
  </si>
  <si>
    <t>PI/PD/Activity Director:</t>
  </si>
  <si>
    <t>Title III Director:</t>
  </si>
  <si>
    <t>TITLE III Approval Que</t>
  </si>
  <si>
    <t xml:space="preserve">BUDGET APPROVAL FORM </t>
  </si>
  <si>
    <t xml:space="preserve">SPECIAL INSTRUCTIONS:  </t>
  </si>
  <si>
    <t xml:space="preserve"> Principal Inv/Project Direct/Budget Manager/Activity Director Signature</t>
  </si>
  <si>
    <t>GraduateStudies</t>
  </si>
  <si>
    <t xml:space="preserve">Example:  Please establish a new fund number for each year.  </t>
  </si>
  <si>
    <t>Are There Subawards</t>
  </si>
  <si>
    <t>Misc. Student Awards</t>
  </si>
  <si>
    <r>
      <rPr>
        <b/>
        <sz val="12"/>
        <rFont val="Arial Narrow"/>
        <family val="2"/>
      </rPr>
      <t>DISCLOSURE:</t>
    </r>
    <r>
      <rPr>
        <sz val="12"/>
        <rFont val="Arial Narrow"/>
        <family val="2"/>
      </rPr>
      <t xml:space="preserve">  Your signature as the Principal Investigator/Project Director/Activity Director below represents your agreement to perform the work authorized under the assigned award number above, in accordance with the terms and conditions of the Award Agreement attached,  including the research terms and conditions located within the Prime Award Agreement, federal, state and local laws, rules and regulations,.  Failure to do so may result in fines and/or imprisonment as the applicable law(s) allow. Completion of the RCR and CoI is required prior to fund number issuance.</t>
    </r>
  </si>
  <si>
    <t>AAMU In-Kind</t>
  </si>
  <si>
    <t>Third Party In-Kind</t>
  </si>
  <si>
    <t>Difference</t>
  </si>
  <si>
    <t xml:space="preserve">COST SHARE BREAKOUT </t>
  </si>
  <si>
    <t>Cost Share Source A</t>
  </si>
  <si>
    <t xml:space="preserve">Source A Amount </t>
  </si>
  <si>
    <t>Cost Share Source B</t>
  </si>
  <si>
    <t>Cost Share Source C</t>
  </si>
  <si>
    <t>Cost Share Source D</t>
  </si>
  <si>
    <t>Source B Amount</t>
  </si>
  <si>
    <t>Source C Amount</t>
  </si>
  <si>
    <t>Source D Amount</t>
  </si>
  <si>
    <t>IDC USED AS MATCH</t>
  </si>
  <si>
    <t xml:space="preserve">% Required </t>
  </si>
  <si>
    <t xml:space="preserve">Dept/College </t>
  </si>
  <si>
    <t>Cost Share Amount Required</t>
  </si>
  <si>
    <t xml:space="preserve">Email Address:   </t>
  </si>
  <si>
    <t>Subtotal Direct Costs</t>
  </si>
  <si>
    <t>Indirect Cost Base</t>
  </si>
  <si>
    <t>Total Costs</t>
  </si>
  <si>
    <t>Salaries Administration</t>
  </si>
  <si>
    <t>6150 Student Wages</t>
  </si>
  <si>
    <t>Federal Work Study</t>
  </si>
  <si>
    <t>Internships</t>
  </si>
  <si>
    <t>Unemployment Compensation Ins - .0004</t>
  </si>
  <si>
    <t>Group Insurance Health - .1484</t>
  </si>
  <si>
    <t>Group Insurance Life - .0045</t>
  </si>
  <si>
    <t>Social Security - .0765</t>
  </si>
  <si>
    <t>Workers Compensation Insurance - .0001</t>
  </si>
  <si>
    <t>Is Award Notice Attached with Budget?</t>
  </si>
  <si>
    <r>
      <t xml:space="preserve">Equipment - </t>
    </r>
    <r>
      <rPr>
        <b/>
        <sz val="12"/>
        <color rgb="FFFF0000"/>
        <rFont val="Arial Narrow"/>
        <family val="2"/>
      </rPr>
      <t>NO IDC</t>
    </r>
  </si>
  <si>
    <t>Total Salary</t>
  </si>
  <si>
    <t>INTERNAL INFORMATION  ONLY - NOT TO BE INCLUDED IN THE PDF</t>
  </si>
  <si>
    <t>Total</t>
  </si>
  <si>
    <t>Personnel Name</t>
  </si>
  <si>
    <t>PLEASE ADD UP TO $25,000 OF SUBCONTRACT IN THE IDC BASE AND INCLUDE IN IDC BASE</t>
  </si>
  <si>
    <t>Role on the Project</t>
  </si>
  <si>
    <t>NO IDC</t>
  </si>
  <si>
    <t>Stipends</t>
  </si>
  <si>
    <t>Subsistence Allowance Student</t>
  </si>
  <si>
    <t>Non Student Stipends</t>
  </si>
  <si>
    <r>
      <t xml:space="preserve">Other Contractual Services (Subcontracts) - </t>
    </r>
    <r>
      <rPr>
        <sz val="12"/>
        <color rgb="FFFF0000"/>
        <rFont val="Arial Narrow"/>
        <family val="2"/>
      </rPr>
      <t>NO IDC &gt; $25,000</t>
    </r>
  </si>
  <si>
    <t>PI/PD</t>
  </si>
  <si>
    <t>Secretarial/Clerical</t>
  </si>
  <si>
    <t>Subtotal Total Amount</t>
  </si>
  <si>
    <t>Project Period Start Date:</t>
  </si>
  <si>
    <t>Budget Period Start Date:</t>
  </si>
  <si>
    <t>Project Period End Date:</t>
  </si>
  <si>
    <t>Budget Period End Date:</t>
  </si>
  <si>
    <t>Amount Funded Previously</t>
  </si>
  <si>
    <t>Subcontract A Name</t>
  </si>
  <si>
    <t>Subcontract B Name</t>
  </si>
  <si>
    <t>Subcontract C Name</t>
  </si>
  <si>
    <t>Subcontract D Name</t>
  </si>
  <si>
    <t>Subcontract E Name</t>
  </si>
  <si>
    <t>CFDA # (REQUIRED)</t>
  </si>
  <si>
    <t>Grant Admin should initial</t>
  </si>
  <si>
    <t>Student Travel Cultural - TRIO</t>
  </si>
  <si>
    <t>Participant Travel</t>
  </si>
  <si>
    <t>Travel (Staff, Students, Faculty - Pay IDC)</t>
  </si>
  <si>
    <t>Match</t>
  </si>
  <si>
    <t>Indirect Costs (47.20% on salaries only)</t>
  </si>
  <si>
    <t>Budget Yr 1</t>
  </si>
  <si>
    <t>Budget Yr 2</t>
  </si>
  <si>
    <t>Budget Yr 3</t>
  </si>
  <si>
    <t>Retirement - .1243</t>
  </si>
  <si>
    <t>V.P. for Research and Economic Development</t>
  </si>
  <si>
    <t>Dr. Zhengtao Deng</t>
  </si>
  <si>
    <t>Tyretira Jackson</t>
  </si>
  <si>
    <t>Dr. Majed Dweik</t>
  </si>
  <si>
    <t>Dr. Peter Eley</t>
  </si>
  <si>
    <t>Dr. Torin Malone</t>
  </si>
  <si>
    <t>Dr. Daniel Wims</t>
  </si>
  <si>
    <t>Dr. Tim Mantz</t>
  </si>
  <si>
    <t>Revised: 03/27/24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</si>
</sst>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dd/yy;@"/>
    <numFmt numFmtId="165" formatCode="&quot;$&quot;#,##0.00"/>
    <numFmt numFmtId="166" formatCode="0.000%"/>
  </numFmts>
  <fonts count="29" x14ac:knownFonts="1">
    <font>
      <sz val="11"/>
      <color theme="1"/>
      <name val="Calibri"/>
      <family val="2"/>
      <scheme val="minor"/>
    </font>
    <font>
      <sz val="11"/>
      <color theme="1"/>
      <name val="Calibri"/>
      <family val="2"/>
      <scheme val="minor"/>
    </font>
    <font>
      <sz val="12"/>
      <color theme="1"/>
      <name val="Arial Narrow"/>
      <family val="2"/>
    </font>
    <font>
      <sz val="12"/>
      <name val="Arial Narrow"/>
      <family val="2"/>
    </font>
    <font>
      <u/>
      <sz val="12"/>
      <color theme="1"/>
      <name val="Arial Narrow"/>
      <family val="2"/>
    </font>
    <font>
      <i/>
      <sz val="12"/>
      <name val="Arial Narrow"/>
      <family val="2"/>
    </font>
    <font>
      <b/>
      <sz val="12"/>
      <color theme="0"/>
      <name val="Arial Narrow"/>
      <family val="2"/>
    </font>
    <font>
      <b/>
      <sz val="12"/>
      <color theme="1"/>
      <name val="Arial Narrow"/>
      <family val="2"/>
    </font>
    <font>
      <i/>
      <sz val="12"/>
      <color theme="1"/>
      <name val="Arial Narrow"/>
      <family val="2"/>
    </font>
    <font>
      <b/>
      <sz val="12"/>
      <name val="Arial Narrow"/>
      <family val="2"/>
    </font>
    <font>
      <sz val="12"/>
      <color rgb="FFFF0000"/>
      <name val="Arial Narrow"/>
      <family val="2"/>
    </font>
    <font>
      <b/>
      <sz val="11"/>
      <color theme="1"/>
      <name val="Calibri"/>
      <family val="2"/>
      <scheme val="minor"/>
    </font>
    <font>
      <sz val="9"/>
      <color indexed="81"/>
      <name val="Tahoma"/>
      <family val="2"/>
    </font>
    <font>
      <b/>
      <sz val="11"/>
      <color theme="1"/>
      <name val="Arial Narrow"/>
      <family val="2"/>
    </font>
    <font>
      <b/>
      <sz val="9"/>
      <color indexed="81"/>
      <name val="Tahoma"/>
      <family val="2"/>
    </font>
    <font>
      <sz val="36"/>
      <color theme="1"/>
      <name val="Arial Narrow"/>
      <family val="2"/>
    </font>
    <font>
      <sz val="36"/>
      <color theme="1"/>
      <name val="Calibri"/>
      <family val="2"/>
      <scheme val="minor"/>
    </font>
    <font>
      <sz val="12"/>
      <color theme="1"/>
      <name val="Calibri"/>
      <family val="2"/>
      <scheme val="minor"/>
    </font>
    <font>
      <b/>
      <sz val="12"/>
      <color theme="1"/>
      <name val="Calibri"/>
      <family val="2"/>
      <scheme val="minor"/>
    </font>
    <font>
      <b/>
      <sz val="12"/>
      <color rgb="FFFF0000"/>
      <name val="Arial Narrow"/>
      <family val="2"/>
    </font>
    <font>
      <b/>
      <sz val="11"/>
      <color rgb="FFFF0000"/>
      <name val="Calibri"/>
      <family val="2"/>
      <scheme val="minor"/>
    </font>
    <font>
      <b/>
      <sz val="10"/>
      <color theme="1"/>
      <name val="Calibri"/>
      <family val="2"/>
      <scheme val="minor"/>
    </font>
    <font>
      <sz val="10"/>
      <color theme="1"/>
      <name val="Calibri"/>
      <family val="2"/>
      <scheme val="minor"/>
    </font>
    <font>
      <b/>
      <sz val="10"/>
      <color rgb="FFFF0000"/>
      <name val="Arial Narrow"/>
      <family val="2"/>
    </font>
    <font>
      <b/>
      <sz val="10"/>
      <color rgb="FFFF0000"/>
      <name val="Calibri"/>
      <family val="2"/>
      <scheme val="minor"/>
    </font>
    <font>
      <sz val="11"/>
      <color rgb="FFFF0000"/>
      <name val="Calibri"/>
      <family val="2"/>
      <scheme val="minor"/>
    </font>
    <font>
      <b/>
      <sz val="12"/>
      <color rgb="FFFF0000"/>
      <name val="Calibri"/>
      <family val="2"/>
      <scheme val="minor"/>
    </font>
    <font>
      <sz val="9"/>
      <color rgb="FFFF0000"/>
      <name val="Arial Narrow"/>
      <family val="2"/>
    </font>
    <font>
      <sz val="10"/>
      <color rgb="FFFF0000"/>
      <name val="Arial"/>
      <family val="2"/>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s>
  <borders count="7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n">
        <color indexed="64"/>
      </left>
      <right style="thin">
        <color indexed="64"/>
      </right>
      <top/>
      <bottom/>
      <diagonal/>
    </border>
    <border>
      <left style="thick">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right style="thick">
        <color auto="1"/>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07">
    <xf numFmtId="0" fontId="0" fillId="0" borderId="0" xfId="0"/>
    <xf numFmtId="0" fontId="3" fillId="0" borderId="0" xfId="0" applyFont="1"/>
    <xf numFmtId="0" fontId="2" fillId="0" borderId="0" xfId="0" applyFont="1"/>
    <xf numFmtId="0" fontId="2" fillId="0" borderId="0" xfId="0" applyFont="1" applyAlignment="1">
      <alignment horizontal="center"/>
    </xf>
    <xf numFmtId="0" fontId="2" fillId="0" borderId="3" xfId="0" applyFont="1" applyBorder="1" applyAlignment="1">
      <alignment horizontal="centerContinuous"/>
    </xf>
    <xf numFmtId="43" fontId="2" fillId="0" borderId="0" xfId="0" applyNumberFormat="1" applyFont="1"/>
    <xf numFmtId="49" fontId="2" fillId="0" borderId="0" xfId="0" applyNumberFormat="1" applyFont="1" applyAlignment="1">
      <alignment wrapText="1"/>
    </xf>
    <xf numFmtId="0" fontId="3" fillId="0" borderId="3" xfId="0" applyFont="1" applyFill="1" applyBorder="1" applyAlignment="1">
      <alignment horizontal="center"/>
    </xf>
    <xf numFmtId="0" fontId="3" fillId="0" borderId="3" xfId="0" applyFont="1" applyFill="1" applyBorder="1" applyAlignment="1">
      <alignment horizontal="centerContinuous"/>
    </xf>
    <xf numFmtId="0" fontId="3" fillId="0" borderId="0" xfId="0" applyFont="1" applyFill="1"/>
    <xf numFmtId="0" fontId="2" fillId="0" borderId="0" xfId="0" applyFont="1" applyFill="1"/>
    <xf numFmtId="4" fontId="2" fillId="0" borderId="0" xfId="0" applyNumberFormat="1" applyFont="1"/>
    <xf numFmtId="43" fontId="2" fillId="0" borderId="0" xfId="1" applyFont="1" applyBorder="1"/>
    <xf numFmtId="0" fontId="2" fillId="0" borderId="0" xfId="0" applyFont="1" applyBorder="1"/>
    <xf numFmtId="43" fontId="7" fillId="0" borderId="0" xfId="1" applyFont="1" applyBorder="1"/>
    <xf numFmtId="4" fontId="7" fillId="0" borderId="0" xfId="0" applyNumberFormat="1" applyFont="1" applyBorder="1"/>
    <xf numFmtId="0" fontId="9" fillId="0" borderId="0" xfId="0" applyFont="1" applyFill="1" applyBorder="1"/>
    <xf numFmtId="43" fontId="2" fillId="0" borderId="0" xfId="0" applyNumberFormat="1" applyFont="1" applyBorder="1"/>
    <xf numFmtId="0" fontId="10" fillId="0" borderId="0" xfId="0" applyFont="1" applyBorder="1"/>
    <xf numFmtId="43" fontId="10" fillId="0" borderId="0" xfId="1" applyFont="1" applyBorder="1"/>
    <xf numFmtId="0" fontId="3" fillId="0" borderId="0" xfId="0" applyFont="1" applyFill="1" applyBorder="1"/>
    <xf numFmtId="0" fontId="11" fillId="0" borderId="0" xfId="0" applyFont="1"/>
    <xf numFmtId="9" fontId="2" fillId="0" borderId="0" xfId="0" applyNumberFormat="1" applyFont="1"/>
    <xf numFmtId="166" fontId="2" fillId="0" borderId="0" xfId="0" applyNumberFormat="1" applyFont="1"/>
    <xf numFmtId="0" fontId="2" fillId="0" borderId="0" xfId="0" applyFont="1" applyAlignment="1">
      <alignment wrapText="1"/>
    </xf>
    <xf numFmtId="10" fontId="0" fillId="0" borderId="0" xfId="0" applyNumberFormat="1"/>
    <xf numFmtId="0" fontId="7" fillId="0" borderId="0" xfId="0" applyFont="1"/>
    <xf numFmtId="0" fontId="13" fillId="0" borderId="0" xfId="0" applyFont="1"/>
    <xf numFmtId="0" fontId="0" fillId="0" borderId="0" xfId="0" applyAlignment="1">
      <alignment wrapText="1"/>
    </xf>
    <xf numFmtId="0" fontId="2" fillId="0" borderId="3" xfId="0" applyFont="1" applyBorder="1"/>
    <xf numFmtId="0" fontId="2" fillId="0" borderId="3" xfId="1" applyNumberFormat="1" applyFont="1" applyFill="1" applyBorder="1" applyAlignment="1">
      <alignment horizontal="center"/>
    </xf>
    <xf numFmtId="0" fontId="2" fillId="0" borderId="8" xfId="0" applyFont="1" applyFill="1" applyBorder="1" applyAlignment="1">
      <alignment horizontal="center"/>
    </xf>
    <xf numFmtId="0" fontId="2" fillId="0" borderId="7" xfId="0" applyFont="1" applyBorder="1" applyAlignment="1">
      <alignment horizontal="center"/>
    </xf>
    <xf numFmtId="0" fontId="3" fillId="0" borderId="7" xfId="0" applyFont="1" applyFill="1" applyBorder="1" applyAlignment="1">
      <alignment horizontal="center"/>
    </xf>
    <xf numFmtId="0" fontId="2" fillId="0" borderId="9" xfId="0" applyFont="1" applyBorder="1" applyAlignment="1">
      <alignment horizontal="left"/>
    </xf>
    <xf numFmtId="0" fontId="2" fillId="0" borderId="10" xfId="0" applyFont="1" applyBorder="1"/>
    <xf numFmtId="0" fontId="8" fillId="0" borderId="10" xfId="0" applyFont="1" applyBorder="1" applyAlignment="1">
      <alignment horizontal="left"/>
    </xf>
    <xf numFmtId="0" fontId="2" fillId="0" borderId="10" xfId="0" applyFont="1" applyBorder="1" applyAlignment="1">
      <alignment horizontal="center"/>
    </xf>
    <xf numFmtId="0" fontId="2" fillId="0" borderId="11" xfId="0" applyFont="1" applyBorder="1" applyAlignment="1">
      <alignment horizontal="center"/>
    </xf>
    <xf numFmtId="164" fontId="3" fillId="0" borderId="3" xfId="0" applyNumberFormat="1" applyFont="1" applyFill="1" applyBorder="1" applyAlignment="1">
      <alignment horizontal="center"/>
    </xf>
    <xf numFmtId="0" fontId="0" fillId="0" borderId="0" xfId="0" applyFont="1"/>
    <xf numFmtId="0" fontId="2" fillId="0" borderId="12" xfId="0" applyFont="1" applyFill="1" applyBorder="1" applyAlignment="1">
      <alignment horizontal="center"/>
    </xf>
    <xf numFmtId="164" fontId="3" fillId="0" borderId="4" xfId="0" applyNumberFormat="1" applyFont="1" applyFill="1" applyBorder="1" applyAlignment="1">
      <alignment horizontal="center"/>
    </xf>
    <xf numFmtId="0" fontId="9" fillId="0" borderId="3" xfId="0" applyFont="1" applyFill="1" applyBorder="1" applyAlignment="1">
      <alignment horizontal="right"/>
    </xf>
    <xf numFmtId="0" fontId="6" fillId="2" borderId="14" xfId="0" applyFont="1" applyFill="1" applyBorder="1" applyAlignment="1">
      <alignment horizontal="center"/>
    </xf>
    <xf numFmtId="0" fontId="0" fillId="0" borderId="3" xfId="0" applyBorder="1" applyAlignment="1"/>
    <xf numFmtId="0" fontId="0" fillId="0" borderId="3" xfId="0" applyBorder="1" applyAlignment="1">
      <alignment wrapText="1"/>
    </xf>
    <xf numFmtId="0" fontId="0" fillId="0" borderId="8" xfId="0" applyBorder="1" applyAlignment="1">
      <alignment wrapText="1"/>
    </xf>
    <xf numFmtId="14" fontId="2" fillId="0" borderId="15" xfId="0" applyNumberFormat="1" applyFont="1" applyFill="1" applyBorder="1" applyAlignment="1">
      <alignment horizontal="right"/>
    </xf>
    <xf numFmtId="14" fontId="2" fillId="0" borderId="16" xfId="0" applyNumberFormat="1" applyFont="1" applyFill="1" applyBorder="1"/>
    <xf numFmtId="0" fontId="2" fillId="0" borderId="10" xfId="0" applyFont="1" applyFill="1" applyBorder="1" applyAlignment="1">
      <alignment horizontal="center"/>
    </xf>
    <xf numFmtId="0" fontId="2" fillId="0" borderId="11" xfId="0" applyFont="1" applyFill="1" applyBorder="1" applyAlignment="1">
      <alignment horizontal="center"/>
    </xf>
    <xf numFmtId="0" fontId="5" fillId="0" borderId="15" xfId="0" applyFont="1" applyFill="1" applyBorder="1" applyAlignment="1">
      <alignment horizontal="center" wrapText="1"/>
    </xf>
    <xf numFmtId="0" fontId="0" fillId="0" borderId="15" xfId="0" applyFill="1" applyBorder="1" applyAlignment="1">
      <alignment horizontal="center"/>
    </xf>
    <xf numFmtId="0" fontId="2" fillId="0" borderId="6" xfId="0" applyFont="1" applyFill="1" applyBorder="1" applyAlignment="1">
      <alignment horizontal="center"/>
    </xf>
    <xf numFmtId="0" fontId="0" fillId="0" borderId="0" xfId="0" applyFill="1"/>
    <xf numFmtId="0" fontId="2" fillId="0" borderId="7" xfId="0" applyFont="1" applyFill="1" applyBorder="1" applyAlignment="1">
      <alignment horizontal="center"/>
    </xf>
    <xf numFmtId="0" fontId="2" fillId="3" borderId="3" xfId="0" applyFont="1" applyFill="1" applyBorder="1" applyAlignment="1">
      <alignment horizontal="center"/>
    </xf>
    <xf numFmtId="14" fontId="2" fillId="0" borderId="6" xfId="0" applyNumberFormat="1" applyFont="1" applyBorder="1" applyAlignment="1">
      <alignment horizontal="right"/>
    </xf>
    <xf numFmtId="0" fontId="0" fillId="0" borderId="3" xfId="0" applyFont="1" applyBorder="1" applyAlignment="1"/>
    <xf numFmtId="0" fontId="0" fillId="0" borderId="3" xfId="0" applyFont="1" applyBorder="1" applyAlignment="1">
      <alignment wrapText="1"/>
    </xf>
    <xf numFmtId="0" fontId="0" fillId="0" borderId="24" xfId="0" applyFont="1" applyBorder="1" applyAlignment="1"/>
    <xf numFmtId="0" fontId="0" fillId="0" borderId="3" xfId="0" applyFont="1" applyFill="1" applyBorder="1" applyAlignment="1"/>
    <xf numFmtId="0" fontId="0" fillId="0" borderId="12" xfId="0" applyFont="1" applyFill="1" applyBorder="1" applyAlignment="1"/>
    <xf numFmtId="0" fontId="11" fillId="0" borderId="7" xfId="0" applyFont="1" applyBorder="1" applyAlignment="1">
      <alignment wrapText="1"/>
    </xf>
    <xf numFmtId="0" fontId="2" fillId="0" borderId="33" xfId="0" applyFont="1" applyBorder="1"/>
    <xf numFmtId="0" fontId="2" fillId="3" borderId="24" xfId="0" applyFont="1" applyFill="1" applyBorder="1" applyAlignment="1">
      <alignment horizontal="center"/>
    </xf>
    <xf numFmtId="0" fontId="2" fillId="0" borderId="8" xfId="0" applyFont="1" applyBorder="1"/>
    <xf numFmtId="0" fontId="6" fillId="2" borderId="15" xfId="0" applyFont="1" applyFill="1" applyBorder="1" applyAlignment="1">
      <alignment horizontal="center"/>
    </xf>
    <xf numFmtId="0" fontId="2" fillId="0" borderId="3" xfId="0" applyFont="1" applyFill="1" applyBorder="1"/>
    <xf numFmtId="0" fontId="2" fillId="0" borderId="4" xfId="0" applyFont="1" applyFill="1" applyBorder="1"/>
    <xf numFmtId="0" fontId="2" fillId="0" borderId="24" xfId="0" applyFont="1" applyFill="1" applyBorder="1"/>
    <xf numFmtId="0" fontId="2" fillId="0" borderId="41" xfId="0" applyFont="1" applyFill="1" applyBorder="1"/>
    <xf numFmtId="0" fontId="2" fillId="0" borderId="42" xfId="0" applyFont="1" applyFill="1" applyBorder="1"/>
    <xf numFmtId="0" fontId="0" fillId="0" borderId="7" xfId="0" applyFont="1" applyBorder="1" applyAlignment="1"/>
    <xf numFmtId="0" fontId="17" fillId="0" borderId="7" xfId="0" applyFont="1" applyBorder="1"/>
    <xf numFmtId="0" fontId="17" fillId="0" borderId="44" xfId="0" applyFont="1" applyBorder="1"/>
    <xf numFmtId="0" fontId="0" fillId="0" borderId="7" xfId="0" applyFont="1" applyFill="1" applyBorder="1" applyAlignment="1"/>
    <xf numFmtId="0" fontId="17" fillId="0" borderId="7" xfId="0" applyFont="1" applyFill="1" applyBorder="1"/>
    <xf numFmtId="0" fontId="17" fillId="0" borderId="9" xfId="0" applyFont="1" applyFill="1" applyBorder="1"/>
    <xf numFmtId="0" fontId="2" fillId="0" borderId="45" xfId="0" applyFont="1" applyBorder="1"/>
    <xf numFmtId="0" fontId="2" fillId="0" borderId="3" xfId="0" applyFont="1" applyBorder="1" applyAlignment="1">
      <alignment horizontal="center"/>
    </xf>
    <xf numFmtId="0" fontId="0" fillId="0" borderId="8" xfId="0" applyBorder="1" applyAlignment="1"/>
    <xf numFmtId="0" fontId="0" fillId="2" borderId="14" xfId="0" applyFont="1" applyFill="1" applyBorder="1" applyAlignment="1">
      <alignment wrapText="1"/>
    </xf>
    <xf numFmtId="0" fontId="0" fillId="2" borderId="15" xfId="0" applyFont="1" applyFill="1" applyBorder="1" applyAlignment="1">
      <alignment wrapText="1"/>
    </xf>
    <xf numFmtId="49" fontId="2" fillId="2" borderId="13" xfId="0" applyNumberFormat="1" applyFont="1" applyFill="1" applyBorder="1" applyAlignment="1">
      <alignment horizontal="left"/>
    </xf>
    <xf numFmtId="0" fontId="0" fillId="2" borderId="12" xfId="0" applyFill="1" applyBorder="1" applyAlignment="1">
      <alignment horizontal="left"/>
    </xf>
    <xf numFmtId="0" fontId="0" fillId="2" borderId="12" xfId="0" applyFill="1" applyBorder="1" applyAlignment="1"/>
    <xf numFmtId="0" fontId="0" fillId="2" borderId="17" xfId="0" applyFill="1" applyBorder="1" applyAlignment="1"/>
    <xf numFmtId="0" fontId="2" fillId="2" borderId="5" xfId="0" applyFont="1" applyFill="1" applyBorder="1"/>
    <xf numFmtId="0" fontId="2" fillId="2" borderId="6" xfId="0" applyFont="1" applyFill="1" applyBorder="1"/>
    <xf numFmtId="0" fontId="0" fillId="0" borderId="10" xfId="0" applyBorder="1" applyAlignment="1">
      <alignment wrapText="1"/>
    </xf>
    <xf numFmtId="0" fontId="0" fillId="0" borderId="11" xfId="0" applyBorder="1" applyAlignment="1">
      <alignment wrapText="1"/>
    </xf>
    <xf numFmtId="0" fontId="7" fillId="0" borderId="2" xfId="0" applyFont="1" applyBorder="1" applyAlignment="1">
      <alignment horizontal="right"/>
    </xf>
    <xf numFmtId="0" fontId="0" fillId="0" borderId="8" xfId="0" applyBorder="1" applyAlignment="1">
      <alignment horizontal="center"/>
    </xf>
    <xf numFmtId="0" fontId="0" fillId="0" borderId="8" xfId="0" applyBorder="1" applyAlignment="1">
      <alignment horizontal="center" wrapText="1"/>
    </xf>
    <xf numFmtId="9" fontId="2" fillId="0" borderId="8" xfId="0" applyNumberFormat="1" applyFont="1" applyBorder="1"/>
    <xf numFmtId="44" fontId="2" fillId="0" borderId="3" xfId="3" applyFont="1" applyBorder="1" applyAlignment="1">
      <alignment horizontal="center"/>
    </xf>
    <xf numFmtId="44" fontId="2" fillId="0" borderId="3" xfId="0" applyNumberFormat="1" applyFont="1" applyBorder="1" applyAlignment="1">
      <alignment horizontal="center"/>
    </xf>
    <xf numFmtId="165" fontId="2" fillId="0" borderId="0" xfId="0" applyNumberFormat="1" applyFont="1"/>
    <xf numFmtId="0" fontId="2" fillId="0" borderId="3" xfId="0" applyFont="1" applyFill="1" applyBorder="1" applyAlignment="1">
      <alignment horizontal="center"/>
    </xf>
    <xf numFmtId="0" fontId="2" fillId="0" borderId="15" xfId="0" applyFont="1" applyFill="1" applyBorder="1" applyAlignment="1">
      <alignment horizontal="center"/>
    </xf>
    <xf numFmtId="0" fontId="2" fillId="0" borderId="15" xfId="0" applyFont="1" applyFill="1" applyBorder="1" applyAlignment="1">
      <alignment horizontal="center"/>
    </xf>
    <xf numFmtId="0" fontId="7" fillId="5" borderId="7" xfId="0" applyFont="1" applyFill="1" applyBorder="1" applyAlignment="1">
      <alignment horizontal="left"/>
    </xf>
    <xf numFmtId="0" fontId="2" fillId="5" borderId="3" xfId="0" applyFont="1" applyFill="1" applyBorder="1" applyAlignment="1">
      <alignment horizontal="center"/>
    </xf>
    <xf numFmtId="0" fontId="7" fillId="5" borderId="6" xfId="0" applyFont="1" applyFill="1" applyBorder="1" applyAlignment="1">
      <alignment horizontal="right"/>
    </xf>
    <xf numFmtId="0" fontId="7" fillId="5" borderId="6" xfId="0" applyFont="1" applyFill="1" applyBorder="1" applyAlignment="1">
      <alignment horizontal="right" wrapText="1"/>
    </xf>
    <xf numFmtId="0" fontId="9" fillId="5" borderId="15" xfId="0" applyFont="1" applyFill="1" applyBorder="1" applyAlignment="1">
      <alignment horizontal="right"/>
    </xf>
    <xf numFmtId="0" fontId="7" fillId="5" borderId="3" xfId="0" applyFont="1" applyFill="1" applyBorder="1" applyAlignment="1">
      <alignment horizontal="left" indent="4"/>
    </xf>
    <xf numFmtId="0" fontId="7" fillId="5" borderId="2" xfId="0" applyFont="1" applyFill="1" applyBorder="1" applyAlignment="1">
      <alignment horizontal="right"/>
    </xf>
    <xf numFmtId="0" fontId="7" fillId="5" borderId="3" xfId="0" applyFont="1" applyFill="1" applyBorder="1" applyAlignment="1">
      <alignment horizontal="right" wrapText="1"/>
    </xf>
    <xf numFmtId="0" fontId="7" fillId="5" borderId="15" xfId="0" applyFont="1" applyFill="1" applyBorder="1" applyAlignment="1">
      <alignment horizontal="right"/>
    </xf>
    <xf numFmtId="0" fontId="9" fillId="5" borderId="3" xfId="0" applyFont="1" applyFill="1" applyBorder="1" applyAlignment="1">
      <alignment horizontal="right" wrapText="1"/>
    </xf>
    <xf numFmtId="0" fontId="7" fillId="5" borderId="3" xfId="0" applyFont="1" applyFill="1" applyBorder="1" applyAlignment="1">
      <alignment horizontal="right"/>
    </xf>
    <xf numFmtId="0" fontId="11" fillId="5" borderId="39" xfId="0" applyFont="1" applyFill="1" applyBorder="1" applyAlignment="1"/>
    <xf numFmtId="0" fontId="18" fillId="5" borderId="23" xfId="0" applyFont="1" applyFill="1" applyBorder="1"/>
    <xf numFmtId="0" fontId="9" fillId="5" borderId="18" xfId="0" applyFont="1" applyFill="1" applyBorder="1" applyAlignment="1">
      <alignment horizontal="right"/>
    </xf>
    <xf numFmtId="0" fontId="3" fillId="0" borderId="7" xfId="0" applyFont="1" applyBorder="1" applyAlignment="1">
      <alignment horizontal="center"/>
    </xf>
    <xf numFmtId="44" fontId="2" fillId="0" borderId="3" xfId="1" applyNumberFormat="1" applyFont="1" applyBorder="1"/>
    <xf numFmtId="44" fontId="3" fillId="0" borderId="3" xfId="1" applyNumberFormat="1" applyFont="1" applyFill="1" applyBorder="1"/>
    <xf numFmtId="44" fontId="2" fillId="0" borderId="3" xfId="0" applyNumberFormat="1" applyFont="1" applyBorder="1"/>
    <xf numFmtId="44" fontId="2" fillId="5" borderId="3" xfId="0" applyNumberFormat="1" applyFont="1" applyFill="1" applyBorder="1"/>
    <xf numFmtId="44" fontId="2" fillId="5" borderId="3" xfId="1" applyNumberFormat="1" applyFont="1" applyFill="1" applyBorder="1"/>
    <xf numFmtId="44" fontId="2" fillId="0" borderId="3" xfId="3" applyNumberFormat="1" applyFont="1" applyBorder="1"/>
    <xf numFmtId="44" fontId="2" fillId="0" borderId="3" xfId="1" applyNumberFormat="1" applyFont="1" applyFill="1" applyBorder="1"/>
    <xf numFmtId="44" fontId="2" fillId="0" borderId="3" xfId="0" applyNumberFormat="1" applyFont="1" applyFill="1" applyBorder="1"/>
    <xf numFmtId="44" fontId="7" fillId="5" borderId="3" xfId="3" applyNumberFormat="1" applyFont="1" applyFill="1" applyBorder="1"/>
    <xf numFmtId="44" fontId="2" fillId="0" borderId="3" xfId="3" applyNumberFormat="1" applyFont="1" applyFill="1" applyBorder="1" applyAlignment="1">
      <alignment horizontal="center"/>
    </xf>
    <xf numFmtId="44" fontId="2" fillId="0" borderId="3" xfId="3" applyNumberFormat="1" applyFont="1" applyFill="1" applyBorder="1"/>
    <xf numFmtId="0" fontId="19" fillId="0" borderId="7" xfId="0" applyFont="1" applyBorder="1" applyAlignment="1">
      <alignment horizontal="center"/>
    </xf>
    <xf numFmtId="0" fontId="7" fillId="0" borderId="3" xfId="0" applyFont="1" applyBorder="1" applyAlignment="1">
      <alignment horizontal="right"/>
    </xf>
    <xf numFmtId="44" fontId="2" fillId="0" borderId="0" xfId="0" applyNumberFormat="1" applyFont="1"/>
    <xf numFmtId="44" fontId="10" fillId="0" borderId="0" xfId="0" applyNumberFormat="1" applyFont="1"/>
    <xf numFmtId="164" fontId="5" fillId="0" borderId="3" xfId="0" applyNumberFormat="1" applyFont="1" applyFill="1" applyBorder="1" applyAlignment="1">
      <alignment horizontal="center"/>
    </xf>
    <xf numFmtId="44" fontId="2" fillId="0" borderId="4" xfId="0" applyNumberFormat="1" applyFont="1" applyBorder="1" applyAlignment="1">
      <alignment horizontal="center"/>
    </xf>
    <xf numFmtId="44" fontId="2" fillId="0" borderId="4" xfId="0" applyNumberFormat="1" applyFont="1" applyFill="1" applyBorder="1" applyAlignment="1">
      <alignment horizontal="center"/>
    </xf>
    <xf numFmtId="44" fontId="2" fillId="0" borderId="4" xfId="0" applyNumberFormat="1" applyFont="1" applyBorder="1"/>
    <xf numFmtId="0" fontId="7" fillId="5" borderId="38" xfId="0" applyFont="1" applyFill="1" applyBorder="1" applyAlignment="1">
      <alignment horizontal="right" wrapText="1"/>
    </xf>
    <xf numFmtId="0" fontId="2" fillId="0" borderId="50" xfId="0" applyFont="1" applyBorder="1"/>
    <xf numFmtId="0" fontId="2" fillId="0" borderId="52" xfId="0" applyFont="1" applyBorder="1"/>
    <xf numFmtId="0" fontId="2" fillId="0" borderId="54" xfId="0" applyFont="1" applyFill="1" applyBorder="1" applyAlignment="1">
      <alignment horizontal="center"/>
    </xf>
    <xf numFmtId="0" fontId="7" fillId="5" borderId="55" xfId="0" applyFont="1" applyFill="1" applyBorder="1" applyAlignment="1">
      <alignment horizontal="right" wrapText="1"/>
    </xf>
    <xf numFmtId="0" fontId="7" fillId="5" borderId="56" xfId="0" applyFont="1" applyFill="1" applyBorder="1" applyAlignment="1">
      <alignment horizontal="right"/>
    </xf>
    <xf numFmtId="0" fontId="2" fillId="0" borderId="33" xfId="0" applyFont="1" applyFill="1" applyBorder="1" applyAlignment="1">
      <alignment horizontal="center"/>
    </xf>
    <xf numFmtId="0" fontId="2" fillId="0" borderId="57" xfId="0" applyFont="1" applyFill="1" applyBorder="1" applyAlignment="1">
      <alignment horizontal="center"/>
    </xf>
    <xf numFmtId="0" fontId="7" fillId="5" borderId="56" xfId="0" applyFont="1" applyFill="1" applyBorder="1" applyAlignment="1">
      <alignment horizontal="right" wrapText="1"/>
    </xf>
    <xf numFmtId="0" fontId="7" fillId="5" borderId="59" xfId="0" applyFont="1" applyFill="1" applyBorder="1" applyAlignment="1">
      <alignment horizontal="right"/>
    </xf>
    <xf numFmtId="44" fontId="3" fillId="6" borderId="33" xfId="3" applyNumberFormat="1" applyFont="1" applyFill="1" applyBorder="1" applyAlignment="1">
      <alignment horizontal="center"/>
    </xf>
    <xf numFmtId="44" fontId="0" fillId="5" borderId="42" xfId="0" applyNumberFormat="1" applyFill="1" applyBorder="1" applyAlignment="1"/>
    <xf numFmtId="9" fontId="22" fillId="0" borderId="0" xfId="2" applyFont="1" applyAlignment="1">
      <alignment vertical="center"/>
    </xf>
    <xf numFmtId="0" fontId="10" fillId="0" borderId="7" xfId="0" applyFont="1" applyBorder="1" applyAlignment="1">
      <alignment horizontal="center"/>
    </xf>
    <xf numFmtId="0" fontId="10" fillId="0" borderId="3" xfId="0" applyFont="1" applyBorder="1" applyAlignment="1">
      <alignment horizontal="centerContinuous"/>
    </xf>
    <xf numFmtId="0" fontId="22" fillId="0" borderId="0" xfId="0" applyFont="1"/>
    <xf numFmtId="0" fontId="22" fillId="10" borderId="3" xfId="0" applyFont="1" applyFill="1" applyBorder="1"/>
    <xf numFmtId="0" fontId="22" fillId="0" borderId="3" xfId="0" applyFont="1" applyBorder="1"/>
    <xf numFmtId="0" fontId="2" fillId="0" borderId="3" xfId="0" applyFont="1" applyFill="1" applyBorder="1" applyAlignment="1">
      <alignment horizontal="centerContinuous"/>
    </xf>
    <xf numFmtId="0" fontId="22" fillId="4" borderId="3" xfId="0" applyFont="1" applyFill="1" applyBorder="1"/>
    <xf numFmtId="0" fontId="22" fillId="8" borderId="3" xfId="0" applyFont="1" applyFill="1" applyBorder="1"/>
    <xf numFmtId="0" fontId="22" fillId="11" borderId="3" xfId="0" applyFont="1" applyFill="1" applyBorder="1"/>
    <xf numFmtId="0" fontId="22" fillId="12" borderId="3" xfId="0" applyFont="1" applyFill="1" applyBorder="1"/>
    <xf numFmtId="0" fontId="22" fillId="13" borderId="3" xfId="0" applyFont="1" applyFill="1" applyBorder="1"/>
    <xf numFmtId="0" fontId="22" fillId="10" borderId="56" xfId="0" applyFont="1" applyFill="1" applyBorder="1"/>
    <xf numFmtId="44" fontId="22" fillId="10" borderId="33" xfId="0" applyNumberFormat="1" applyFont="1" applyFill="1" applyBorder="1"/>
    <xf numFmtId="0" fontId="22" fillId="4" borderId="56" xfId="0" applyFont="1" applyFill="1" applyBorder="1"/>
    <xf numFmtId="44" fontId="22" fillId="4" borderId="33" xfId="0" applyNumberFormat="1" applyFont="1" applyFill="1" applyBorder="1"/>
    <xf numFmtId="0" fontId="22" fillId="8" borderId="56" xfId="0" applyFont="1" applyFill="1" applyBorder="1"/>
    <xf numFmtId="44" fontId="22" fillId="8" borderId="33" xfId="0" applyNumberFormat="1" applyFont="1" applyFill="1" applyBorder="1"/>
    <xf numFmtId="0" fontId="22" fillId="11" borderId="56" xfId="0" applyFont="1" applyFill="1" applyBorder="1"/>
    <xf numFmtId="44" fontId="22" fillId="11" borderId="33" xfId="0" applyNumberFormat="1" applyFont="1" applyFill="1" applyBorder="1"/>
    <xf numFmtId="0" fontId="22" fillId="12" borderId="56" xfId="0" applyFont="1" applyFill="1" applyBorder="1"/>
    <xf numFmtId="44" fontId="22" fillId="12" borderId="33" xfId="0" applyNumberFormat="1" applyFont="1" applyFill="1" applyBorder="1"/>
    <xf numFmtId="0" fontId="22" fillId="13" borderId="56" xfId="0" applyFont="1" applyFill="1" applyBorder="1"/>
    <xf numFmtId="44" fontId="22" fillId="13" borderId="33" xfId="0" applyNumberFormat="1" applyFont="1" applyFill="1" applyBorder="1"/>
    <xf numFmtId="0" fontId="22" fillId="0" borderId="56" xfId="0" applyFont="1" applyBorder="1"/>
    <xf numFmtId="44" fontId="22" fillId="0" borderId="33" xfId="0" applyNumberFormat="1" applyFont="1" applyBorder="1"/>
    <xf numFmtId="0" fontId="21" fillId="4" borderId="24" xfId="0" applyFont="1" applyFill="1" applyBorder="1"/>
    <xf numFmtId="44" fontId="21" fillId="4" borderId="42" xfId="0" applyNumberFormat="1" applyFont="1" applyFill="1" applyBorder="1"/>
    <xf numFmtId="0" fontId="22" fillId="9" borderId="55" xfId="0" applyFont="1" applyFill="1" applyBorder="1"/>
    <xf numFmtId="0" fontId="22" fillId="9" borderId="15" xfId="0" applyFont="1" applyFill="1" applyBorder="1"/>
    <xf numFmtId="44" fontId="22" fillId="9" borderId="58" xfId="0" applyNumberFormat="1" applyFont="1" applyFill="1" applyBorder="1"/>
    <xf numFmtId="0" fontId="21" fillId="4" borderId="68" xfId="0" applyFont="1" applyFill="1" applyBorder="1" applyAlignment="1">
      <alignment vertical="center"/>
    </xf>
    <xf numFmtId="0" fontId="21" fillId="4" borderId="68" xfId="0" applyFont="1" applyFill="1" applyBorder="1" applyAlignment="1">
      <alignment horizontal="center" vertical="center" wrapText="1"/>
    </xf>
    <xf numFmtId="44" fontId="11" fillId="0" borderId="33" xfId="3" applyNumberFormat="1" applyFont="1" applyFill="1" applyBorder="1" applyAlignment="1">
      <alignment horizontal="center" wrapText="1"/>
    </xf>
    <xf numFmtId="0" fontId="7" fillId="5" borderId="15" xfId="0" applyFont="1" applyFill="1" applyBorder="1" applyAlignment="1">
      <alignment horizontal="right" wrapText="1"/>
    </xf>
    <xf numFmtId="0" fontId="2" fillId="0" borderId="47" xfId="0" applyFont="1" applyBorder="1" applyAlignment="1">
      <alignment horizontal="center"/>
    </xf>
    <xf numFmtId="10" fontId="2" fillId="0" borderId="3" xfId="2" applyNumberFormat="1" applyFont="1" applyFill="1" applyBorder="1" applyAlignment="1">
      <alignment horizontal="center"/>
    </xf>
    <xf numFmtId="44" fontId="2" fillId="0" borderId="4" xfId="3" applyNumberFormat="1" applyFont="1" applyFill="1" applyBorder="1" applyAlignment="1">
      <alignment horizontal="center"/>
    </xf>
    <xf numFmtId="0" fontId="2" fillId="14" borderId="3" xfId="0" applyFont="1" applyFill="1" applyBorder="1"/>
    <xf numFmtId="0" fontId="9" fillId="5" borderId="3" xfId="0" applyFont="1" applyFill="1" applyBorder="1" applyAlignment="1">
      <alignment horizontal="right"/>
    </xf>
    <xf numFmtId="0" fontId="7" fillId="0" borderId="15" xfId="0" applyFont="1" applyFill="1" applyBorder="1" applyAlignment="1"/>
    <xf numFmtId="0" fontId="18" fillId="5" borderId="65" xfId="0" applyFont="1" applyFill="1" applyBorder="1"/>
    <xf numFmtId="0" fontId="2" fillId="0" borderId="4" xfId="0" applyFont="1" applyBorder="1"/>
    <xf numFmtId="0" fontId="0" fillId="0" borderId="1" xfId="0" applyFont="1" applyBorder="1" applyAlignment="1"/>
    <xf numFmtId="0" fontId="0" fillId="0" borderId="1" xfId="0" applyFont="1" applyBorder="1" applyAlignment="1">
      <alignment wrapText="1"/>
    </xf>
    <xf numFmtId="0" fontId="0" fillId="0" borderId="67" xfId="0" applyFont="1" applyBorder="1" applyAlignment="1">
      <alignment wrapText="1"/>
    </xf>
    <xf numFmtId="0" fontId="0" fillId="2" borderId="47" xfId="0" applyFont="1" applyFill="1" applyBorder="1" applyAlignment="1">
      <alignment wrapText="1"/>
    </xf>
    <xf numFmtId="0" fontId="0" fillId="0" borderId="1" xfId="0" applyFont="1" applyFill="1" applyBorder="1" applyAlignment="1"/>
    <xf numFmtId="0" fontId="0" fillId="0" borderId="4" xfId="0" applyFont="1" applyFill="1" applyBorder="1" applyAlignment="1"/>
    <xf numFmtId="0" fontId="0" fillId="0" borderId="71" xfId="0" applyFont="1" applyFill="1" applyBorder="1" applyAlignment="1">
      <alignment wrapText="1"/>
    </xf>
    <xf numFmtId="0" fontId="2" fillId="2" borderId="29" xfId="0" applyFont="1" applyFill="1" applyBorder="1"/>
    <xf numFmtId="0" fontId="2" fillId="0" borderId="48" xfId="0" applyFont="1" applyBorder="1"/>
    <xf numFmtId="0" fontId="2" fillId="0" borderId="2" xfId="0" applyFont="1" applyBorder="1" applyAlignment="1">
      <alignment horizontal="right"/>
    </xf>
    <xf numFmtId="0" fontId="2" fillId="0" borderId="2" xfId="0" applyFont="1" applyBorder="1"/>
    <xf numFmtId="0" fontId="0" fillId="0" borderId="20" xfId="0" applyBorder="1" applyAlignment="1">
      <alignment wrapText="1"/>
    </xf>
    <xf numFmtId="0" fontId="2" fillId="5" borderId="73" xfId="0" applyFont="1" applyFill="1" applyBorder="1"/>
    <xf numFmtId="0" fontId="2" fillId="5" borderId="69" xfId="0" applyFont="1" applyFill="1" applyBorder="1"/>
    <xf numFmtId="0" fontId="0" fillId="5" borderId="74" xfId="0" applyFill="1" applyBorder="1" applyAlignment="1">
      <alignment wrapText="1"/>
    </xf>
    <xf numFmtId="0" fontId="0" fillId="5" borderId="69" xfId="0" applyFill="1" applyBorder="1" applyAlignment="1">
      <alignment wrapText="1"/>
    </xf>
    <xf numFmtId="0" fontId="0" fillId="5" borderId="70" xfId="0" applyFill="1" applyBorder="1" applyAlignment="1">
      <alignment wrapText="1"/>
    </xf>
    <xf numFmtId="14" fontId="2" fillId="0" borderId="29" xfId="0" applyNumberFormat="1" applyFont="1" applyBorder="1"/>
    <xf numFmtId="0" fontId="28" fillId="14" borderId="64" xfId="0" applyFont="1" applyFill="1" applyBorder="1" applyAlignment="1">
      <alignment horizontal="center" wrapText="1"/>
    </xf>
    <xf numFmtId="22" fontId="27" fillId="14" borderId="53" xfId="0" applyNumberFormat="1" applyFont="1" applyFill="1" applyBorder="1" applyAlignment="1">
      <alignment horizontal="left"/>
    </xf>
    <xf numFmtId="10" fontId="2" fillId="0" borderId="0" xfId="0" applyNumberFormat="1" applyFont="1"/>
    <xf numFmtId="10" fontId="2" fillId="0" borderId="3" xfId="0" applyNumberFormat="1" applyFont="1" applyFill="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44" fontId="2" fillId="0" borderId="3" xfId="1" applyNumberFormat="1" applyFont="1" applyBorder="1" applyAlignment="1">
      <alignment horizontal="center"/>
    </xf>
    <xf numFmtId="44" fontId="2" fillId="0" borderId="8" xfId="1" applyNumberFormat="1" applyFont="1" applyBorder="1" applyAlignment="1">
      <alignment horizontal="center"/>
    </xf>
    <xf numFmtId="44" fontId="2" fillId="5" borderId="4" xfId="1" applyNumberFormat="1" applyFont="1" applyFill="1" applyBorder="1" applyAlignment="1">
      <alignment horizontal="center"/>
    </xf>
    <xf numFmtId="44" fontId="2" fillId="5" borderId="34" xfId="1" applyNumberFormat="1" applyFont="1" applyFill="1" applyBorder="1" applyAlignment="1">
      <alignment horizontal="center"/>
    </xf>
    <xf numFmtId="44" fontId="2" fillId="0" borderId="4" xfId="1" applyNumberFormat="1" applyFont="1" applyBorder="1" applyAlignment="1">
      <alignment horizontal="center"/>
    </xf>
    <xf numFmtId="44" fontId="2" fillId="0" borderId="34" xfId="1" applyNumberFormat="1" applyFont="1" applyBorder="1" applyAlignment="1">
      <alignment horizontal="center"/>
    </xf>
    <xf numFmtId="0" fontId="2" fillId="5" borderId="4" xfId="0" applyFont="1" applyFill="1" applyBorder="1" applyAlignment="1">
      <alignment horizontal="center"/>
    </xf>
    <xf numFmtId="0" fontId="0" fillId="5" borderId="1" xfId="0" applyFill="1" applyBorder="1" applyAlignment="1">
      <alignment horizontal="center"/>
    </xf>
    <xf numFmtId="0" fontId="0" fillId="5" borderId="2" xfId="0" applyFill="1" applyBorder="1" applyAlignment="1">
      <alignment horizontal="center"/>
    </xf>
    <xf numFmtId="44" fontId="2" fillId="5" borderId="3" xfId="0" applyNumberFormat="1" applyFont="1" applyFill="1" applyBorder="1" applyAlignment="1">
      <alignment horizontal="right"/>
    </xf>
    <xf numFmtId="44" fontId="0" fillId="5" borderId="8" xfId="0" applyNumberFormat="1" applyFill="1" applyBorder="1" applyAlignment="1">
      <alignment horizontal="right"/>
    </xf>
    <xf numFmtId="44" fontId="2" fillId="0" borderId="3" xfId="1" applyNumberFormat="1" applyFont="1" applyFill="1" applyBorder="1" applyAlignment="1">
      <alignment horizontal="center"/>
    </xf>
    <xf numFmtId="44" fontId="2" fillId="0" borderId="8" xfId="1" applyNumberFormat="1" applyFont="1" applyFill="1" applyBorder="1" applyAlignment="1">
      <alignment horizontal="center"/>
    </xf>
    <xf numFmtId="0" fontId="2" fillId="5" borderId="1" xfId="0" applyFont="1" applyFill="1" applyBorder="1" applyAlignment="1">
      <alignment horizontal="center"/>
    </xf>
    <xf numFmtId="0" fontId="2" fillId="5" borderId="2" xfId="0" applyFont="1" applyFill="1" applyBorder="1" applyAlignment="1">
      <alignment horizontal="center"/>
    </xf>
    <xf numFmtId="0" fontId="15" fillId="0" borderId="50" xfId="0" applyFont="1" applyBorder="1" applyAlignment="1">
      <alignment horizontal="center"/>
    </xf>
    <xf numFmtId="0" fontId="16" fillId="0" borderId="51" xfId="0" applyFont="1" applyBorder="1" applyAlignment="1">
      <alignment horizontal="center"/>
    </xf>
    <xf numFmtId="0" fontId="16" fillId="0" borderId="52" xfId="0" applyFont="1" applyBorder="1" applyAlignment="1">
      <alignment horizontal="center"/>
    </xf>
    <xf numFmtId="0" fontId="2" fillId="7" borderId="4" xfId="0" applyFont="1" applyFill="1" applyBorder="1" applyAlignment="1">
      <alignment wrapText="1"/>
    </xf>
    <xf numFmtId="0" fontId="0" fillId="7" borderId="1" xfId="0" applyFill="1" applyBorder="1" applyAlignment="1">
      <alignment wrapText="1"/>
    </xf>
    <xf numFmtId="0" fontId="0" fillId="7" borderId="22" xfId="0" applyFill="1" applyBorder="1" applyAlignment="1">
      <alignment wrapText="1"/>
    </xf>
    <xf numFmtId="0" fontId="19" fillId="5" borderId="4" xfId="0" applyFont="1" applyFill="1" applyBorder="1" applyAlignment="1">
      <alignment horizontal="center"/>
    </xf>
    <xf numFmtId="0" fontId="20" fillId="5" borderId="1" xfId="0" applyFont="1" applyFill="1" applyBorder="1" applyAlignment="1">
      <alignment horizontal="center"/>
    </xf>
    <xf numFmtId="0" fontId="20" fillId="5" borderId="2" xfId="0" applyFont="1" applyFill="1" applyBorder="1" applyAlignment="1">
      <alignment horizontal="center"/>
    </xf>
    <xf numFmtId="44" fontId="2" fillId="5" borderId="3" xfId="1" applyNumberFormat="1" applyFont="1" applyFill="1" applyBorder="1" applyAlignment="1">
      <alignment horizontal="center"/>
    </xf>
    <xf numFmtId="44" fontId="2" fillId="5" borderId="8" xfId="1" applyNumberFormat="1" applyFont="1" applyFill="1" applyBorder="1" applyAlignment="1">
      <alignment horizontal="center"/>
    </xf>
    <xf numFmtId="0" fontId="19" fillId="14" borderId="46" xfId="0" applyFont="1" applyFill="1" applyBorder="1" applyAlignment="1">
      <alignment horizontal="left"/>
    </xf>
    <xf numFmtId="0" fontId="25" fillId="14" borderId="2" xfId="0" applyFont="1" applyFill="1" applyBorder="1" applyAlignment="1">
      <alignment horizontal="left"/>
    </xf>
    <xf numFmtId="0" fontId="2" fillId="0" borderId="3" xfId="0" applyFont="1" applyFill="1" applyBorder="1" applyAlignment="1">
      <alignment horizontal="center"/>
    </xf>
    <xf numFmtId="0" fontId="2" fillId="0" borderId="15" xfId="0" applyFont="1" applyFill="1" applyBorder="1" applyAlignment="1">
      <alignment horizontal="center"/>
    </xf>
    <xf numFmtId="0" fontId="2" fillId="5" borderId="3" xfId="0" applyFont="1" applyFill="1" applyBorder="1" applyAlignment="1">
      <alignment horizontal="center"/>
    </xf>
    <xf numFmtId="0" fontId="7" fillId="5" borderId="60" xfId="0" applyFont="1" applyFill="1" applyBorder="1" applyAlignment="1">
      <alignment horizontal="left"/>
    </xf>
    <xf numFmtId="0" fontId="0" fillId="5" borderId="40" xfId="0" applyFill="1" applyBorder="1" applyAlignment="1">
      <alignment horizontal="left"/>
    </xf>
    <xf numFmtId="0" fontId="7" fillId="0" borderId="4" xfId="0" applyFont="1" applyBorder="1" applyAlignment="1"/>
    <xf numFmtId="0" fontId="0" fillId="0" borderId="1" xfId="0" applyBorder="1" applyAlignment="1"/>
    <xf numFmtId="0" fontId="0" fillId="0" borderId="22" xfId="0" applyBorder="1" applyAlignment="1"/>
    <xf numFmtId="0" fontId="6" fillId="2" borderId="15" xfId="0" applyFont="1" applyFill="1" applyBorder="1" applyAlignment="1">
      <alignment horizontal="center"/>
    </xf>
    <xf numFmtId="0" fontId="7" fillId="0" borderId="29" xfId="0" applyFont="1" applyBorder="1" applyAlignment="1"/>
    <xf numFmtId="0" fontId="11" fillId="0" borderId="30" xfId="0" applyFont="1" applyBorder="1" applyAlignment="1"/>
    <xf numFmtId="0" fontId="11" fillId="0" borderId="31" xfId="0" applyFont="1" applyBorder="1" applyAlignment="1"/>
    <xf numFmtId="0" fontId="11" fillId="0" borderId="0" xfId="0" applyFont="1" applyAlignment="1"/>
    <xf numFmtId="0" fontId="6" fillId="2" borderId="16" xfId="0" applyFont="1" applyFill="1" applyBorder="1" applyAlignment="1">
      <alignment horizontal="center"/>
    </xf>
    <xf numFmtId="44" fontId="7" fillId="5" borderId="3" xfId="3" applyNumberFormat="1" applyFont="1" applyFill="1" applyBorder="1" applyAlignment="1">
      <alignment horizontal="right"/>
    </xf>
    <xf numFmtId="44" fontId="7" fillId="5" borderId="8" xfId="3" applyNumberFormat="1" applyFont="1" applyFill="1" applyBorder="1" applyAlignment="1">
      <alignment horizontal="right"/>
    </xf>
    <xf numFmtId="0" fontId="2" fillId="0" borderId="37" xfId="0" applyFont="1" applyBorder="1" applyAlignment="1"/>
    <xf numFmtId="0" fontId="0" fillId="0" borderId="30" xfId="0" applyBorder="1" applyAlignment="1"/>
    <xf numFmtId="0" fontId="0" fillId="0" borderId="31" xfId="0" applyBorder="1" applyAlignment="1"/>
    <xf numFmtId="0" fontId="2" fillId="0" borderId="19" xfId="0" applyFont="1" applyBorder="1" applyAlignment="1">
      <alignment horizontal="left"/>
    </xf>
    <xf numFmtId="0" fontId="0" fillId="0" borderId="21" xfId="0" applyFont="1" applyBorder="1" applyAlignment="1">
      <alignment horizontal="left"/>
    </xf>
    <xf numFmtId="0" fontId="0" fillId="0" borderId="20" xfId="0" applyBorder="1" applyAlignment="1">
      <alignment horizontal="left"/>
    </xf>
    <xf numFmtId="0" fontId="3" fillId="0" borderId="25" xfId="0" applyFont="1" applyBorder="1" applyAlignment="1">
      <alignment wrapText="1"/>
    </xf>
    <xf numFmtId="0" fontId="0" fillId="0" borderId="26" xfId="0" applyBorder="1" applyAlignment="1">
      <alignment wrapText="1"/>
    </xf>
    <xf numFmtId="0" fontId="0" fillId="0" borderId="27" xfId="0" applyBorder="1" applyAlignment="1">
      <alignment wrapText="1"/>
    </xf>
    <xf numFmtId="0" fontId="2" fillId="0" borderId="28" xfId="0" applyFont="1" applyFill="1" applyBorder="1" applyAlignment="1">
      <alignment horizontal="left"/>
    </xf>
    <xf numFmtId="0" fontId="0" fillId="0" borderId="21" xfId="0" applyBorder="1" applyAlignment="1"/>
    <xf numFmtId="0" fontId="0" fillId="0" borderId="20" xfId="0" applyBorder="1" applyAlignment="1"/>
    <xf numFmtId="0" fontId="0" fillId="0" borderId="20" xfId="0" applyFont="1" applyBorder="1" applyAlignment="1">
      <alignment horizontal="left"/>
    </xf>
    <xf numFmtId="0" fontId="2" fillId="0" borderId="4" xfId="0" applyFont="1" applyFill="1" applyBorder="1" applyAlignment="1">
      <alignment horizont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7" fillId="0" borderId="4"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23" fillId="5" borderId="4" xfId="0" applyFont="1" applyFill="1" applyBorder="1" applyAlignment="1">
      <alignment horizontal="center" wrapText="1"/>
    </xf>
    <xf numFmtId="0" fontId="24" fillId="5" borderId="1" xfId="0" applyFont="1" applyFill="1" applyBorder="1" applyAlignment="1">
      <alignment horizontal="center" wrapText="1"/>
    </xf>
    <xf numFmtId="0" fontId="24" fillId="5" borderId="2" xfId="0" applyFont="1" applyFill="1" applyBorder="1" applyAlignment="1">
      <alignment horizontal="center" wrapText="1"/>
    </xf>
    <xf numFmtId="0" fontId="2" fillId="0" borderId="29" xfId="0" applyFont="1" applyFill="1" applyBorder="1" applyAlignment="1">
      <alignment horizontal="left"/>
    </xf>
    <xf numFmtId="0" fontId="2" fillId="0" borderId="31" xfId="0" applyFont="1" applyFill="1" applyBorder="1" applyAlignment="1">
      <alignment horizontal="left"/>
    </xf>
    <xf numFmtId="0" fontId="2" fillId="0" borderId="4"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0" fillId="0" borderId="32" xfId="0" applyBorder="1" applyAlignment="1"/>
    <xf numFmtId="0" fontId="0" fillId="0" borderId="34" xfId="0" applyBorder="1" applyAlignment="1"/>
    <xf numFmtId="0" fontId="0" fillId="0" borderId="28" xfId="0" applyBorder="1" applyAlignment="1"/>
    <xf numFmtId="0" fontId="0" fillId="0" borderId="36" xfId="0" applyBorder="1" applyAlignment="1"/>
    <xf numFmtId="0" fontId="0" fillId="0" borderId="4" xfId="0" applyBorder="1" applyAlignment="1"/>
    <xf numFmtId="0" fontId="0" fillId="0" borderId="48" xfId="0" applyBorder="1" applyAlignment="1"/>
    <xf numFmtId="0" fontId="0" fillId="0" borderId="49" xfId="0" applyBorder="1" applyAlignment="1"/>
    <xf numFmtId="0" fontId="4" fillId="0" borderId="37" xfId="0" applyFont="1" applyBorder="1" applyAlignment="1"/>
    <xf numFmtId="0" fontId="2" fillId="0" borderId="29" xfId="0" applyFont="1" applyBorder="1" applyAlignment="1"/>
    <xf numFmtId="0" fontId="7" fillId="0" borderId="72" xfId="0" applyFont="1" applyBorder="1" applyAlignment="1">
      <alignment horizontal="center" vertical="center"/>
    </xf>
    <xf numFmtId="0" fontId="0" fillId="0" borderId="35" xfId="0" applyBorder="1" applyAlignment="1">
      <alignment horizontal="center" vertical="center"/>
    </xf>
    <xf numFmtId="0" fontId="0" fillId="0" borderId="43" xfId="0" applyBorder="1" applyAlignment="1">
      <alignment horizontal="center" vertical="center"/>
    </xf>
    <xf numFmtId="0" fontId="7" fillId="5" borderId="3" xfId="0" applyFont="1" applyFill="1" applyBorder="1" applyAlignment="1">
      <alignment horizontal="right"/>
    </xf>
    <xf numFmtId="0" fontId="2" fillId="0" borderId="3" xfId="0" applyFont="1" applyBorder="1" applyAlignment="1">
      <alignment horizontal="center"/>
    </xf>
    <xf numFmtId="0" fontId="26" fillId="8" borderId="61" xfId="0" applyFont="1" applyFill="1" applyBorder="1" applyAlignment="1">
      <alignment horizontal="center"/>
    </xf>
    <xf numFmtId="0" fontId="26" fillId="8" borderId="62" xfId="0" applyFont="1" applyFill="1" applyBorder="1" applyAlignment="1">
      <alignment horizontal="center"/>
    </xf>
    <xf numFmtId="0" fontId="26" fillId="8" borderId="63" xfId="0" applyFont="1" applyFill="1" applyBorder="1" applyAlignment="1">
      <alignment horizontal="center"/>
    </xf>
    <xf numFmtId="9" fontId="21" fillId="4" borderId="66" xfId="2" applyFont="1" applyFill="1" applyBorder="1" applyAlignment="1">
      <alignment horizontal="right" vertical="center"/>
    </xf>
    <xf numFmtId="9" fontId="21" fillId="4" borderId="67" xfId="2" applyFont="1" applyFill="1" applyBorder="1" applyAlignment="1">
      <alignment horizontal="right" vertical="center"/>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501650</xdr:colOff>
      <xdr:row>0</xdr:row>
      <xdr:rowOff>44450</xdr:rowOff>
    </xdr:from>
    <xdr:to>
      <xdr:col>0</xdr:col>
      <xdr:colOff>1295400</xdr:colOff>
      <xdr:row>0</xdr:row>
      <xdr:rowOff>876300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0" y="44450"/>
          <a:ext cx="793750" cy="83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152400</xdr:colOff>
      <xdr:row>0</xdr:row>
      <xdr:rowOff>28575</xdr:rowOff>
    </xdr:from>
    <xdr:to>
      <xdr:col>7</xdr:col>
      <xdr:colOff>942975</xdr:colOff>
      <xdr:row>0</xdr:row>
      <xdr:rowOff>876300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3175" y="28575"/>
          <a:ext cx="79057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42"/>
  <sheetViews>
    <sheetView tabSelected="1" zoomScaleNormal="100" zoomScaleSheetLayoutView="100" workbookViewId="0">
      <selection activeCell="B12" sqref="B12"/>
    </sheetView>
  </sheetViews>
  <sheetFormatPr defaultRowHeight="15.75" x14ac:dyDescent="0.25"/>
  <cols>
    <col min="1" max="1" width="27.85546875" style="2" customWidth="1"/>
    <col min="2" max="2" width="21.140625" style="2" customWidth="1"/>
    <col min="3" max="3" width="29.140625" style="2" customWidth="1"/>
    <col min="4" max="4" width="17.85546875" style="2" customWidth="1"/>
    <col min="5" max="5" width="29.5703125" style="2" customWidth="1"/>
    <col min="6" max="6" width="20.5703125" style="2" customWidth="1"/>
    <col min="7" max="7" width="18.42578125" style="2" customWidth="1"/>
    <col min="8" max="8" width="16.140625" style="80" customWidth="1"/>
    <col min="9" max="9" width="12.28515625" style="2" customWidth="1"/>
    <col min="10" max="11" width="19.85546875" style="2" hidden="1" customWidth="1"/>
    <col min="12" max="12" width="14.140625" style="2" hidden="1" customWidth="1"/>
    <col min="13" max="13" width="17.7109375" style="2" hidden="1" customWidth="1"/>
    <col min="14" max="17" width="9.140625" style="2" hidden="1" customWidth="1"/>
    <col min="18" max="18" width="18.5703125" style="2" hidden="1" customWidth="1"/>
    <col min="19" max="19" width="61.5703125" style="2" customWidth="1"/>
    <col min="20" max="20" width="15.85546875" style="2" customWidth="1"/>
    <col min="21" max="21" width="18.140625" style="149" bestFit="1" customWidth="1"/>
    <col min="22" max="22" width="15.140625" style="149" bestFit="1" customWidth="1"/>
    <col min="23" max="23" width="15.140625" style="149" customWidth="1"/>
    <col min="24" max="24" width="11.140625" style="131" bestFit="1" customWidth="1"/>
    <col min="25" max="25" width="14" style="2" customWidth="1"/>
    <col min="26" max="259" width="9.140625" style="2"/>
    <col min="260" max="260" width="17.85546875" style="2" customWidth="1"/>
    <col min="261" max="261" width="24.28515625" style="2" customWidth="1"/>
    <col min="262" max="262" width="17.140625" style="2" customWidth="1"/>
    <col min="263" max="263" width="17.85546875" style="2" customWidth="1"/>
    <col min="264" max="264" width="16.28515625" style="2" customWidth="1"/>
    <col min="265" max="265" width="13.85546875" style="2" customWidth="1"/>
    <col min="266" max="266" width="7" style="2" customWidth="1"/>
    <col min="267" max="267" width="11.85546875" style="2" customWidth="1"/>
    <col min="268" max="268" width="9.85546875" style="2" bestFit="1" customWidth="1"/>
    <col min="269" max="515" width="9.140625" style="2"/>
    <col min="516" max="516" width="17.85546875" style="2" customWidth="1"/>
    <col min="517" max="517" width="24.28515625" style="2" customWidth="1"/>
    <col min="518" max="518" width="17.140625" style="2" customWidth="1"/>
    <col min="519" max="519" width="17.85546875" style="2" customWidth="1"/>
    <col min="520" max="520" width="16.28515625" style="2" customWidth="1"/>
    <col min="521" max="521" width="13.85546875" style="2" customWidth="1"/>
    <col min="522" max="522" width="7" style="2" customWidth="1"/>
    <col min="523" max="523" width="11.85546875" style="2" customWidth="1"/>
    <col min="524" max="524" width="9.85546875" style="2" bestFit="1" customWidth="1"/>
    <col min="525" max="771" width="9.140625" style="2"/>
    <col min="772" max="772" width="17.85546875" style="2" customWidth="1"/>
    <col min="773" max="773" width="24.28515625" style="2" customWidth="1"/>
    <col min="774" max="774" width="17.140625" style="2" customWidth="1"/>
    <col min="775" max="775" width="17.85546875" style="2" customWidth="1"/>
    <col min="776" max="776" width="16.28515625" style="2" customWidth="1"/>
    <col min="777" max="777" width="13.85546875" style="2" customWidth="1"/>
    <col min="778" max="778" width="7" style="2" customWidth="1"/>
    <col min="779" max="779" width="11.85546875" style="2" customWidth="1"/>
    <col min="780" max="780" width="9.85546875" style="2" bestFit="1" customWidth="1"/>
    <col min="781" max="1027" width="9.140625" style="2"/>
    <col min="1028" max="1028" width="17.85546875" style="2" customWidth="1"/>
    <col min="1029" max="1029" width="24.28515625" style="2" customWidth="1"/>
    <col min="1030" max="1030" width="17.140625" style="2" customWidth="1"/>
    <col min="1031" max="1031" width="17.85546875" style="2" customWidth="1"/>
    <col min="1032" max="1032" width="16.28515625" style="2" customWidth="1"/>
    <col min="1033" max="1033" width="13.85546875" style="2" customWidth="1"/>
    <col min="1034" max="1034" width="7" style="2" customWidth="1"/>
    <col min="1035" max="1035" width="11.85546875" style="2" customWidth="1"/>
    <col min="1036" max="1036" width="9.85546875" style="2" bestFit="1" customWidth="1"/>
    <col min="1037" max="1283" width="9.140625" style="2"/>
    <col min="1284" max="1284" width="17.85546875" style="2" customWidth="1"/>
    <col min="1285" max="1285" width="24.28515625" style="2" customWidth="1"/>
    <col min="1286" max="1286" width="17.140625" style="2" customWidth="1"/>
    <col min="1287" max="1287" width="17.85546875" style="2" customWidth="1"/>
    <col min="1288" max="1288" width="16.28515625" style="2" customWidth="1"/>
    <col min="1289" max="1289" width="13.85546875" style="2" customWidth="1"/>
    <col min="1290" max="1290" width="7" style="2" customWidth="1"/>
    <col min="1291" max="1291" width="11.85546875" style="2" customWidth="1"/>
    <col min="1292" max="1292" width="9.85546875" style="2" bestFit="1" customWidth="1"/>
    <col min="1293" max="1539" width="9.140625" style="2"/>
    <col min="1540" max="1540" width="17.85546875" style="2" customWidth="1"/>
    <col min="1541" max="1541" width="24.28515625" style="2" customWidth="1"/>
    <col min="1542" max="1542" width="17.140625" style="2" customWidth="1"/>
    <col min="1543" max="1543" width="17.85546875" style="2" customWidth="1"/>
    <col min="1544" max="1544" width="16.28515625" style="2" customWidth="1"/>
    <col min="1545" max="1545" width="13.85546875" style="2" customWidth="1"/>
    <col min="1546" max="1546" width="7" style="2" customWidth="1"/>
    <col min="1547" max="1547" width="11.85546875" style="2" customWidth="1"/>
    <col min="1548" max="1548" width="9.85546875" style="2" bestFit="1" customWidth="1"/>
    <col min="1549" max="1795" width="9.140625" style="2"/>
    <col min="1796" max="1796" width="17.85546875" style="2" customWidth="1"/>
    <col min="1797" max="1797" width="24.28515625" style="2" customWidth="1"/>
    <col min="1798" max="1798" width="17.140625" style="2" customWidth="1"/>
    <col min="1799" max="1799" width="17.85546875" style="2" customWidth="1"/>
    <col min="1800" max="1800" width="16.28515625" style="2" customWidth="1"/>
    <col min="1801" max="1801" width="13.85546875" style="2" customWidth="1"/>
    <col min="1802" max="1802" width="7" style="2" customWidth="1"/>
    <col min="1803" max="1803" width="11.85546875" style="2" customWidth="1"/>
    <col min="1804" max="1804" width="9.85546875" style="2" bestFit="1" customWidth="1"/>
    <col min="1805" max="2051" width="9.140625" style="2"/>
    <col min="2052" max="2052" width="17.85546875" style="2" customWidth="1"/>
    <col min="2053" max="2053" width="24.28515625" style="2" customWidth="1"/>
    <col min="2054" max="2054" width="17.140625" style="2" customWidth="1"/>
    <col min="2055" max="2055" width="17.85546875" style="2" customWidth="1"/>
    <col min="2056" max="2056" width="16.28515625" style="2" customWidth="1"/>
    <col min="2057" max="2057" width="13.85546875" style="2" customWidth="1"/>
    <col min="2058" max="2058" width="7" style="2" customWidth="1"/>
    <col min="2059" max="2059" width="11.85546875" style="2" customWidth="1"/>
    <col min="2060" max="2060" width="9.85546875" style="2" bestFit="1" customWidth="1"/>
    <col min="2061" max="2307" width="9.140625" style="2"/>
    <col min="2308" max="2308" width="17.85546875" style="2" customWidth="1"/>
    <col min="2309" max="2309" width="24.28515625" style="2" customWidth="1"/>
    <col min="2310" max="2310" width="17.140625" style="2" customWidth="1"/>
    <col min="2311" max="2311" width="17.85546875" style="2" customWidth="1"/>
    <col min="2312" max="2312" width="16.28515625" style="2" customWidth="1"/>
    <col min="2313" max="2313" width="13.85546875" style="2" customWidth="1"/>
    <col min="2314" max="2314" width="7" style="2" customWidth="1"/>
    <col min="2315" max="2315" width="11.85546875" style="2" customWidth="1"/>
    <col min="2316" max="2316" width="9.85546875" style="2" bestFit="1" customWidth="1"/>
    <col min="2317" max="2563" width="9.140625" style="2"/>
    <col min="2564" max="2564" width="17.85546875" style="2" customWidth="1"/>
    <col min="2565" max="2565" width="24.28515625" style="2" customWidth="1"/>
    <col min="2566" max="2566" width="17.140625" style="2" customWidth="1"/>
    <col min="2567" max="2567" width="17.85546875" style="2" customWidth="1"/>
    <col min="2568" max="2568" width="16.28515625" style="2" customWidth="1"/>
    <col min="2569" max="2569" width="13.85546875" style="2" customWidth="1"/>
    <col min="2570" max="2570" width="7" style="2" customWidth="1"/>
    <col min="2571" max="2571" width="11.85546875" style="2" customWidth="1"/>
    <col min="2572" max="2572" width="9.85546875" style="2" bestFit="1" customWidth="1"/>
    <col min="2573" max="2819" width="9.140625" style="2"/>
    <col min="2820" max="2820" width="17.85546875" style="2" customWidth="1"/>
    <col min="2821" max="2821" width="24.28515625" style="2" customWidth="1"/>
    <col min="2822" max="2822" width="17.140625" style="2" customWidth="1"/>
    <col min="2823" max="2823" width="17.85546875" style="2" customWidth="1"/>
    <col min="2824" max="2824" width="16.28515625" style="2" customWidth="1"/>
    <col min="2825" max="2825" width="13.85546875" style="2" customWidth="1"/>
    <col min="2826" max="2826" width="7" style="2" customWidth="1"/>
    <col min="2827" max="2827" width="11.85546875" style="2" customWidth="1"/>
    <col min="2828" max="2828" width="9.85546875" style="2" bestFit="1" customWidth="1"/>
    <col min="2829" max="3075" width="9.140625" style="2"/>
    <col min="3076" max="3076" width="17.85546875" style="2" customWidth="1"/>
    <col min="3077" max="3077" width="24.28515625" style="2" customWidth="1"/>
    <col min="3078" max="3078" width="17.140625" style="2" customWidth="1"/>
    <col min="3079" max="3079" width="17.85546875" style="2" customWidth="1"/>
    <col min="3080" max="3080" width="16.28515625" style="2" customWidth="1"/>
    <col min="3081" max="3081" width="13.85546875" style="2" customWidth="1"/>
    <col min="3082" max="3082" width="7" style="2" customWidth="1"/>
    <col min="3083" max="3083" width="11.85546875" style="2" customWidth="1"/>
    <col min="3084" max="3084" width="9.85546875" style="2" bestFit="1" customWidth="1"/>
    <col min="3085" max="3331" width="9.140625" style="2"/>
    <col min="3332" max="3332" width="17.85546875" style="2" customWidth="1"/>
    <col min="3333" max="3333" width="24.28515625" style="2" customWidth="1"/>
    <col min="3334" max="3334" width="17.140625" style="2" customWidth="1"/>
    <col min="3335" max="3335" width="17.85546875" style="2" customWidth="1"/>
    <col min="3336" max="3336" width="16.28515625" style="2" customWidth="1"/>
    <col min="3337" max="3337" width="13.85546875" style="2" customWidth="1"/>
    <col min="3338" max="3338" width="7" style="2" customWidth="1"/>
    <col min="3339" max="3339" width="11.85546875" style="2" customWidth="1"/>
    <col min="3340" max="3340" width="9.85546875" style="2" bestFit="1" customWidth="1"/>
    <col min="3341" max="3587" width="9.140625" style="2"/>
    <col min="3588" max="3588" width="17.85546875" style="2" customWidth="1"/>
    <col min="3589" max="3589" width="24.28515625" style="2" customWidth="1"/>
    <col min="3590" max="3590" width="17.140625" style="2" customWidth="1"/>
    <col min="3591" max="3591" width="17.85546875" style="2" customWidth="1"/>
    <col min="3592" max="3592" width="16.28515625" style="2" customWidth="1"/>
    <col min="3593" max="3593" width="13.85546875" style="2" customWidth="1"/>
    <col min="3594" max="3594" width="7" style="2" customWidth="1"/>
    <col min="3595" max="3595" width="11.85546875" style="2" customWidth="1"/>
    <col min="3596" max="3596" width="9.85546875" style="2" bestFit="1" customWidth="1"/>
    <col min="3597" max="3843" width="9.140625" style="2"/>
    <col min="3844" max="3844" width="17.85546875" style="2" customWidth="1"/>
    <col min="3845" max="3845" width="24.28515625" style="2" customWidth="1"/>
    <col min="3846" max="3846" width="17.140625" style="2" customWidth="1"/>
    <col min="3847" max="3847" width="17.85546875" style="2" customWidth="1"/>
    <col min="3848" max="3848" width="16.28515625" style="2" customWidth="1"/>
    <col min="3849" max="3849" width="13.85546875" style="2" customWidth="1"/>
    <col min="3850" max="3850" width="7" style="2" customWidth="1"/>
    <col min="3851" max="3851" width="11.85546875" style="2" customWidth="1"/>
    <col min="3852" max="3852" width="9.85546875" style="2" bestFit="1" customWidth="1"/>
    <col min="3853" max="4099" width="9.140625" style="2"/>
    <col min="4100" max="4100" width="17.85546875" style="2" customWidth="1"/>
    <col min="4101" max="4101" width="24.28515625" style="2" customWidth="1"/>
    <col min="4102" max="4102" width="17.140625" style="2" customWidth="1"/>
    <col min="4103" max="4103" width="17.85546875" style="2" customWidth="1"/>
    <col min="4104" max="4104" width="16.28515625" style="2" customWidth="1"/>
    <col min="4105" max="4105" width="13.85546875" style="2" customWidth="1"/>
    <col min="4106" max="4106" width="7" style="2" customWidth="1"/>
    <col min="4107" max="4107" width="11.85546875" style="2" customWidth="1"/>
    <col min="4108" max="4108" width="9.85546875" style="2" bestFit="1" customWidth="1"/>
    <col min="4109" max="4355" width="9.140625" style="2"/>
    <col min="4356" max="4356" width="17.85546875" style="2" customWidth="1"/>
    <col min="4357" max="4357" width="24.28515625" style="2" customWidth="1"/>
    <col min="4358" max="4358" width="17.140625" style="2" customWidth="1"/>
    <col min="4359" max="4359" width="17.85546875" style="2" customWidth="1"/>
    <col min="4360" max="4360" width="16.28515625" style="2" customWidth="1"/>
    <col min="4361" max="4361" width="13.85546875" style="2" customWidth="1"/>
    <col min="4362" max="4362" width="7" style="2" customWidth="1"/>
    <col min="4363" max="4363" width="11.85546875" style="2" customWidth="1"/>
    <col min="4364" max="4364" width="9.85546875" style="2" bestFit="1" customWidth="1"/>
    <col min="4365" max="4611" width="9.140625" style="2"/>
    <col min="4612" max="4612" width="17.85546875" style="2" customWidth="1"/>
    <col min="4613" max="4613" width="24.28515625" style="2" customWidth="1"/>
    <col min="4614" max="4614" width="17.140625" style="2" customWidth="1"/>
    <col min="4615" max="4615" width="17.85546875" style="2" customWidth="1"/>
    <col min="4616" max="4616" width="16.28515625" style="2" customWidth="1"/>
    <col min="4617" max="4617" width="13.85546875" style="2" customWidth="1"/>
    <col min="4618" max="4618" width="7" style="2" customWidth="1"/>
    <col min="4619" max="4619" width="11.85546875" style="2" customWidth="1"/>
    <col min="4620" max="4620" width="9.85546875" style="2" bestFit="1" customWidth="1"/>
    <col min="4621" max="4867" width="9.140625" style="2"/>
    <col min="4868" max="4868" width="17.85546875" style="2" customWidth="1"/>
    <col min="4869" max="4869" width="24.28515625" style="2" customWidth="1"/>
    <col min="4870" max="4870" width="17.140625" style="2" customWidth="1"/>
    <col min="4871" max="4871" width="17.85546875" style="2" customWidth="1"/>
    <col min="4872" max="4872" width="16.28515625" style="2" customWidth="1"/>
    <col min="4873" max="4873" width="13.85546875" style="2" customWidth="1"/>
    <col min="4874" max="4874" width="7" style="2" customWidth="1"/>
    <col min="4875" max="4875" width="11.85546875" style="2" customWidth="1"/>
    <col min="4876" max="4876" width="9.85546875" style="2" bestFit="1" customWidth="1"/>
    <col min="4877" max="5123" width="9.140625" style="2"/>
    <col min="5124" max="5124" width="17.85546875" style="2" customWidth="1"/>
    <col min="5125" max="5125" width="24.28515625" style="2" customWidth="1"/>
    <col min="5126" max="5126" width="17.140625" style="2" customWidth="1"/>
    <col min="5127" max="5127" width="17.85546875" style="2" customWidth="1"/>
    <col min="5128" max="5128" width="16.28515625" style="2" customWidth="1"/>
    <col min="5129" max="5129" width="13.85546875" style="2" customWidth="1"/>
    <col min="5130" max="5130" width="7" style="2" customWidth="1"/>
    <col min="5131" max="5131" width="11.85546875" style="2" customWidth="1"/>
    <col min="5132" max="5132" width="9.85546875" style="2" bestFit="1" customWidth="1"/>
    <col min="5133" max="5379" width="9.140625" style="2"/>
    <col min="5380" max="5380" width="17.85546875" style="2" customWidth="1"/>
    <col min="5381" max="5381" width="24.28515625" style="2" customWidth="1"/>
    <col min="5382" max="5382" width="17.140625" style="2" customWidth="1"/>
    <col min="5383" max="5383" width="17.85546875" style="2" customWidth="1"/>
    <col min="5384" max="5384" width="16.28515625" style="2" customWidth="1"/>
    <col min="5385" max="5385" width="13.85546875" style="2" customWidth="1"/>
    <col min="5386" max="5386" width="7" style="2" customWidth="1"/>
    <col min="5387" max="5387" width="11.85546875" style="2" customWidth="1"/>
    <col min="5388" max="5388" width="9.85546875" style="2" bestFit="1" customWidth="1"/>
    <col min="5389" max="5635" width="9.140625" style="2"/>
    <col min="5636" max="5636" width="17.85546875" style="2" customWidth="1"/>
    <col min="5637" max="5637" width="24.28515625" style="2" customWidth="1"/>
    <col min="5638" max="5638" width="17.140625" style="2" customWidth="1"/>
    <col min="5639" max="5639" width="17.85546875" style="2" customWidth="1"/>
    <col min="5640" max="5640" width="16.28515625" style="2" customWidth="1"/>
    <col min="5641" max="5641" width="13.85546875" style="2" customWidth="1"/>
    <col min="5642" max="5642" width="7" style="2" customWidth="1"/>
    <col min="5643" max="5643" width="11.85546875" style="2" customWidth="1"/>
    <col min="5644" max="5644" width="9.85546875" style="2" bestFit="1" customWidth="1"/>
    <col min="5645" max="5891" width="9.140625" style="2"/>
    <col min="5892" max="5892" width="17.85546875" style="2" customWidth="1"/>
    <col min="5893" max="5893" width="24.28515625" style="2" customWidth="1"/>
    <col min="5894" max="5894" width="17.140625" style="2" customWidth="1"/>
    <col min="5895" max="5895" width="17.85546875" style="2" customWidth="1"/>
    <col min="5896" max="5896" width="16.28515625" style="2" customWidth="1"/>
    <col min="5897" max="5897" width="13.85546875" style="2" customWidth="1"/>
    <col min="5898" max="5898" width="7" style="2" customWidth="1"/>
    <col min="5899" max="5899" width="11.85546875" style="2" customWidth="1"/>
    <col min="5900" max="5900" width="9.85546875" style="2" bestFit="1" customWidth="1"/>
    <col min="5901" max="6147" width="9.140625" style="2"/>
    <col min="6148" max="6148" width="17.85546875" style="2" customWidth="1"/>
    <col min="6149" max="6149" width="24.28515625" style="2" customWidth="1"/>
    <col min="6150" max="6150" width="17.140625" style="2" customWidth="1"/>
    <col min="6151" max="6151" width="17.85546875" style="2" customWidth="1"/>
    <col min="6152" max="6152" width="16.28515625" style="2" customWidth="1"/>
    <col min="6153" max="6153" width="13.85546875" style="2" customWidth="1"/>
    <col min="6154" max="6154" width="7" style="2" customWidth="1"/>
    <col min="6155" max="6155" width="11.85546875" style="2" customWidth="1"/>
    <col min="6156" max="6156" width="9.85546875" style="2" bestFit="1" customWidth="1"/>
    <col min="6157" max="6403" width="9.140625" style="2"/>
    <col min="6404" max="6404" width="17.85546875" style="2" customWidth="1"/>
    <col min="6405" max="6405" width="24.28515625" style="2" customWidth="1"/>
    <col min="6406" max="6406" width="17.140625" style="2" customWidth="1"/>
    <col min="6407" max="6407" width="17.85546875" style="2" customWidth="1"/>
    <col min="6408" max="6408" width="16.28515625" style="2" customWidth="1"/>
    <col min="6409" max="6409" width="13.85546875" style="2" customWidth="1"/>
    <col min="6410" max="6410" width="7" style="2" customWidth="1"/>
    <col min="6411" max="6411" width="11.85546875" style="2" customWidth="1"/>
    <col min="6412" max="6412" width="9.85546875" style="2" bestFit="1" customWidth="1"/>
    <col min="6413" max="6659" width="9.140625" style="2"/>
    <col min="6660" max="6660" width="17.85546875" style="2" customWidth="1"/>
    <col min="6661" max="6661" width="24.28515625" style="2" customWidth="1"/>
    <col min="6662" max="6662" width="17.140625" style="2" customWidth="1"/>
    <col min="6663" max="6663" width="17.85546875" style="2" customWidth="1"/>
    <col min="6664" max="6664" width="16.28515625" style="2" customWidth="1"/>
    <col min="6665" max="6665" width="13.85546875" style="2" customWidth="1"/>
    <col min="6666" max="6666" width="7" style="2" customWidth="1"/>
    <col min="6667" max="6667" width="11.85546875" style="2" customWidth="1"/>
    <col min="6668" max="6668" width="9.85546875" style="2" bestFit="1" customWidth="1"/>
    <col min="6669" max="6915" width="9.140625" style="2"/>
    <col min="6916" max="6916" width="17.85546875" style="2" customWidth="1"/>
    <col min="6917" max="6917" width="24.28515625" style="2" customWidth="1"/>
    <col min="6918" max="6918" width="17.140625" style="2" customWidth="1"/>
    <col min="6919" max="6919" width="17.85546875" style="2" customWidth="1"/>
    <col min="6920" max="6920" width="16.28515625" style="2" customWidth="1"/>
    <col min="6921" max="6921" width="13.85546875" style="2" customWidth="1"/>
    <col min="6922" max="6922" width="7" style="2" customWidth="1"/>
    <col min="6923" max="6923" width="11.85546875" style="2" customWidth="1"/>
    <col min="6924" max="6924" width="9.85546875" style="2" bestFit="1" customWidth="1"/>
    <col min="6925" max="7171" width="9.140625" style="2"/>
    <col min="7172" max="7172" width="17.85546875" style="2" customWidth="1"/>
    <col min="7173" max="7173" width="24.28515625" style="2" customWidth="1"/>
    <col min="7174" max="7174" width="17.140625" style="2" customWidth="1"/>
    <col min="7175" max="7175" width="17.85546875" style="2" customWidth="1"/>
    <col min="7176" max="7176" width="16.28515625" style="2" customWidth="1"/>
    <col min="7177" max="7177" width="13.85546875" style="2" customWidth="1"/>
    <col min="7178" max="7178" width="7" style="2" customWidth="1"/>
    <col min="7179" max="7179" width="11.85546875" style="2" customWidth="1"/>
    <col min="7180" max="7180" width="9.85546875" style="2" bestFit="1" customWidth="1"/>
    <col min="7181" max="7427" width="9.140625" style="2"/>
    <col min="7428" max="7428" width="17.85546875" style="2" customWidth="1"/>
    <col min="7429" max="7429" width="24.28515625" style="2" customWidth="1"/>
    <col min="7430" max="7430" width="17.140625" style="2" customWidth="1"/>
    <col min="7431" max="7431" width="17.85546875" style="2" customWidth="1"/>
    <col min="7432" max="7432" width="16.28515625" style="2" customWidth="1"/>
    <col min="7433" max="7433" width="13.85546875" style="2" customWidth="1"/>
    <col min="7434" max="7434" width="7" style="2" customWidth="1"/>
    <col min="7435" max="7435" width="11.85546875" style="2" customWidth="1"/>
    <col min="7436" max="7436" width="9.85546875" style="2" bestFit="1" customWidth="1"/>
    <col min="7437" max="7683" width="9.140625" style="2"/>
    <col min="7684" max="7684" width="17.85546875" style="2" customWidth="1"/>
    <col min="7685" max="7685" width="24.28515625" style="2" customWidth="1"/>
    <col min="7686" max="7686" width="17.140625" style="2" customWidth="1"/>
    <col min="7687" max="7687" width="17.85546875" style="2" customWidth="1"/>
    <col min="7688" max="7688" width="16.28515625" style="2" customWidth="1"/>
    <col min="7689" max="7689" width="13.85546875" style="2" customWidth="1"/>
    <col min="7690" max="7690" width="7" style="2" customWidth="1"/>
    <col min="7691" max="7691" width="11.85546875" style="2" customWidth="1"/>
    <col min="7692" max="7692" width="9.85546875" style="2" bestFit="1" customWidth="1"/>
    <col min="7693" max="7939" width="9.140625" style="2"/>
    <col min="7940" max="7940" width="17.85546875" style="2" customWidth="1"/>
    <col min="7941" max="7941" width="24.28515625" style="2" customWidth="1"/>
    <col min="7942" max="7942" width="17.140625" style="2" customWidth="1"/>
    <col min="7943" max="7943" width="17.85546875" style="2" customWidth="1"/>
    <col min="7944" max="7944" width="16.28515625" style="2" customWidth="1"/>
    <col min="7945" max="7945" width="13.85546875" style="2" customWidth="1"/>
    <col min="7946" max="7946" width="7" style="2" customWidth="1"/>
    <col min="7947" max="7947" width="11.85546875" style="2" customWidth="1"/>
    <col min="7948" max="7948" width="9.85546875" style="2" bestFit="1" customWidth="1"/>
    <col min="7949" max="8195" width="9.140625" style="2"/>
    <col min="8196" max="8196" width="17.85546875" style="2" customWidth="1"/>
    <col min="8197" max="8197" width="24.28515625" style="2" customWidth="1"/>
    <col min="8198" max="8198" width="17.140625" style="2" customWidth="1"/>
    <col min="8199" max="8199" width="17.85546875" style="2" customWidth="1"/>
    <col min="8200" max="8200" width="16.28515625" style="2" customWidth="1"/>
    <col min="8201" max="8201" width="13.85546875" style="2" customWidth="1"/>
    <col min="8202" max="8202" width="7" style="2" customWidth="1"/>
    <col min="8203" max="8203" width="11.85546875" style="2" customWidth="1"/>
    <col min="8204" max="8204" width="9.85546875" style="2" bestFit="1" customWidth="1"/>
    <col min="8205" max="8451" width="9.140625" style="2"/>
    <col min="8452" max="8452" width="17.85546875" style="2" customWidth="1"/>
    <col min="8453" max="8453" width="24.28515625" style="2" customWidth="1"/>
    <col min="8454" max="8454" width="17.140625" style="2" customWidth="1"/>
    <col min="8455" max="8455" width="17.85546875" style="2" customWidth="1"/>
    <col min="8456" max="8456" width="16.28515625" style="2" customWidth="1"/>
    <col min="8457" max="8457" width="13.85546875" style="2" customWidth="1"/>
    <col min="8458" max="8458" width="7" style="2" customWidth="1"/>
    <col min="8459" max="8459" width="11.85546875" style="2" customWidth="1"/>
    <col min="8460" max="8460" width="9.85546875" style="2" bestFit="1" customWidth="1"/>
    <col min="8461" max="8707" width="9.140625" style="2"/>
    <col min="8708" max="8708" width="17.85546875" style="2" customWidth="1"/>
    <col min="8709" max="8709" width="24.28515625" style="2" customWidth="1"/>
    <col min="8710" max="8710" width="17.140625" style="2" customWidth="1"/>
    <col min="8711" max="8711" width="17.85546875" style="2" customWidth="1"/>
    <col min="8712" max="8712" width="16.28515625" style="2" customWidth="1"/>
    <col min="8713" max="8713" width="13.85546875" style="2" customWidth="1"/>
    <col min="8714" max="8714" width="7" style="2" customWidth="1"/>
    <col min="8715" max="8715" width="11.85546875" style="2" customWidth="1"/>
    <col min="8716" max="8716" width="9.85546875" style="2" bestFit="1" customWidth="1"/>
    <col min="8717" max="8963" width="9.140625" style="2"/>
    <col min="8964" max="8964" width="17.85546875" style="2" customWidth="1"/>
    <col min="8965" max="8965" width="24.28515625" style="2" customWidth="1"/>
    <col min="8966" max="8966" width="17.140625" style="2" customWidth="1"/>
    <col min="8967" max="8967" width="17.85546875" style="2" customWidth="1"/>
    <col min="8968" max="8968" width="16.28515625" style="2" customWidth="1"/>
    <col min="8969" max="8969" width="13.85546875" style="2" customWidth="1"/>
    <col min="8970" max="8970" width="7" style="2" customWidth="1"/>
    <col min="8971" max="8971" width="11.85546875" style="2" customWidth="1"/>
    <col min="8972" max="8972" width="9.85546875" style="2" bestFit="1" customWidth="1"/>
    <col min="8973" max="9219" width="9.140625" style="2"/>
    <col min="9220" max="9220" width="17.85546875" style="2" customWidth="1"/>
    <col min="9221" max="9221" width="24.28515625" style="2" customWidth="1"/>
    <col min="9222" max="9222" width="17.140625" style="2" customWidth="1"/>
    <col min="9223" max="9223" width="17.85546875" style="2" customWidth="1"/>
    <col min="9224" max="9224" width="16.28515625" style="2" customWidth="1"/>
    <col min="9225" max="9225" width="13.85546875" style="2" customWidth="1"/>
    <col min="9226" max="9226" width="7" style="2" customWidth="1"/>
    <col min="9227" max="9227" width="11.85546875" style="2" customWidth="1"/>
    <col min="9228" max="9228" width="9.85546875" style="2" bestFit="1" customWidth="1"/>
    <col min="9229" max="9475" width="9.140625" style="2"/>
    <col min="9476" max="9476" width="17.85546875" style="2" customWidth="1"/>
    <col min="9477" max="9477" width="24.28515625" style="2" customWidth="1"/>
    <col min="9478" max="9478" width="17.140625" style="2" customWidth="1"/>
    <col min="9479" max="9479" width="17.85546875" style="2" customWidth="1"/>
    <col min="9480" max="9480" width="16.28515625" style="2" customWidth="1"/>
    <col min="9481" max="9481" width="13.85546875" style="2" customWidth="1"/>
    <col min="9482" max="9482" width="7" style="2" customWidth="1"/>
    <col min="9483" max="9483" width="11.85546875" style="2" customWidth="1"/>
    <col min="9484" max="9484" width="9.85546875" style="2" bestFit="1" customWidth="1"/>
    <col min="9485" max="9731" width="9.140625" style="2"/>
    <col min="9732" max="9732" width="17.85546875" style="2" customWidth="1"/>
    <col min="9733" max="9733" width="24.28515625" style="2" customWidth="1"/>
    <col min="9734" max="9734" width="17.140625" style="2" customWidth="1"/>
    <col min="9735" max="9735" width="17.85546875" style="2" customWidth="1"/>
    <col min="9736" max="9736" width="16.28515625" style="2" customWidth="1"/>
    <col min="9737" max="9737" width="13.85546875" style="2" customWidth="1"/>
    <col min="9738" max="9738" width="7" style="2" customWidth="1"/>
    <col min="9739" max="9739" width="11.85546875" style="2" customWidth="1"/>
    <col min="9740" max="9740" width="9.85546875" style="2" bestFit="1" customWidth="1"/>
    <col min="9741" max="9987" width="9.140625" style="2"/>
    <col min="9988" max="9988" width="17.85546875" style="2" customWidth="1"/>
    <col min="9989" max="9989" width="24.28515625" style="2" customWidth="1"/>
    <col min="9990" max="9990" width="17.140625" style="2" customWidth="1"/>
    <col min="9991" max="9991" width="17.85546875" style="2" customWidth="1"/>
    <col min="9992" max="9992" width="16.28515625" style="2" customWidth="1"/>
    <col min="9993" max="9993" width="13.85546875" style="2" customWidth="1"/>
    <col min="9994" max="9994" width="7" style="2" customWidth="1"/>
    <col min="9995" max="9995" width="11.85546875" style="2" customWidth="1"/>
    <col min="9996" max="9996" width="9.85546875" style="2" bestFit="1" customWidth="1"/>
    <col min="9997" max="10243" width="9.140625" style="2"/>
    <col min="10244" max="10244" width="17.85546875" style="2" customWidth="1"/>
    <col min="10245" max="10245" width="24.28515625" style="2" customWidth="1"/>
    <col min="10246" max="10246" width="17.140625" style="2" customWidth="1"/>
    <col min="10247" max="10247" width="17.85546875" style="2" customWidth="1"/>
    <col min="10248" max="10248" width="16.28515625" style="2" customWidth="1"/>
    <col min="10249" max="10249" width="13.85546875" style="2" customWidth="1"/>
    <col min="10250" max="10250" width="7" style="2" customWidth="1"/>
    <col min="10251" max="10251" width="11.85546875" style="2" customWidth="1"/>
    <col min="10252" max="10252" width="9.85546875" style="2" bestFit="1" customWidth="1"/>
    <col min="10253" max="10499" width="9.140625" style="2"/>
    <col min="10500" max="10500" width="17.85546875" style="2" customWidth="1"/>
    <col min="10501" max="10501" width="24.28515625" style="2" customWidth="1"/>
    <col min="10502" max="10502" width="17.140625" style="2" customWidth="1"/>
    <col min="10503" max="10503" width="17.85546875" style="2" customWidth="1"/>
    <col min="10504" max="10504" width="16.28515625" style="2" customWidth="1"/>
    <col min="10505" max="10505" width="13.85546875" style="2" customWidth="1"/>
    <col min="10506" max="10506" width="7" style="2" customWidth="1"/>
    <col min="10507" max="10507" width="11.85546875" style="2" customWidth="1"/>
    <col min="10508" max="10508" width="9.85546875" style="2" bestFit="1" customWidth="1"/>
    <col min="10509" max="10755" width="9.140625" style="2"/>
    <col min="10756" max="10756" width="17.85546875" style="2" customWidth="1"/>
    <col min="10757" max="10757" width="24.28515625" style="2" customWidth="1"/>
    <col min="10758" max="10758" width="17.140625" style="2" customWidth="1"/>
    <col min="10759" max="10759" width="17.85546875" style="2" customWidth="1"/>
    <col min="10760" max="10760" width="16.28515625" style="2" customWidth="1"/>
    <col min="10761" max="10761" width="13.85546875" style="2" customWidth="1"/>
    <col min="10762" max="10762" width="7" style="2" customWidth="1"/>
    <col min="10763" max="10763" width="11.85546875" style="2" customWidth="1"/>
    <col min="10764" max="10764" width="9.85546875" style="2" bestFit="1" customWidth="1"/>
    <col min="10765" max="11011" width="9.140625" style="2"/>
    <col min="11012" max="11012" width="17.85546875" style="2" customWidth="1"/>
    <col min="11013" max="11013" width="24.28515625" style="2" customWidth="1"/>
    <col min="11014" max="11014" width="17.140625" style="2" customWidth="1"/>
    <col min="11015" max="11015" width="17.85546875" style="2" customWidth="1"/>
    <col min="11016" max="11016" width="16.28515625" style="2" customWidth="1"/>
    <col min="11017" max="11017" width="13.85546875" style="2" customWidth="1"/>
    <col min="11018" max="11018" width="7" style="2" customWidth="1"/>
    <col min="11019" max="11019" width="11.85546875" style="2" customWidth="1"/>
    <col min="11020" max="11020" width="9.85546875" style="2" bestFit="1" customWidth="1"/>
    <col min="11021" max="11267" width="9.140625" style="2"/>
    <col min="11268" max="11268" width="17.85546875" style="2" customWidth="1"/>
    <col min="11269" max="11269" width="24.28515625" style="2" customWidth="1"/>
    <col min="11270" max="11270" width="17.140625" style="2" customWidth="1"/>
    <col min="11271" max="11271" width="17.85546875" style="2" customWidth="1"/>
    <col min="11272" max="11272" width="16.28515625" style="2" customWidth="1"/>
    <col min="11273" max="11273" width="13.85546875" style="2" customWidth="1"/>
    <col min="11274" max="11274" width="7" style="2" customWidth="1"/>
    <col min="11275" max="11275" width="11.85546875" style="2" customWidth="1"/>
    <col min="11276" max="11276" width="9.85546875" style="2" bestFit="1" customWidth="1"/>
    <col min="11277" max="11523" width="9.140625" style="2"/>
    <col min="11524" max="11524" width="17.85546875" style="2" customWidth="1"/>
    <col min="11525" max="11525" width="24.28515625" style="2" customWidth="1"/>
    <col min="11526" max="11526" width="17.140625" style="2" customWidth="1"/>
    <col min="11527" max="11527" width="17.85546875" style="2" customWidth="1"/>
    <col min="11528" max="11528" width="16.28515625" style="2" customWidth="1"/>
    <col min="11529" max="11529" width="13.85546875" style="2" customWidth="1"/>
    <col min="11530" max="11530" width="7" style="2" customWidth="1"/>
    <col min="11531" max="11531" width="11.85546875" style="2" customWidth="1"/>
    <col min="11532" max="11532" width="9.85546875" style="2" bestFit="1" customWidth="1"/>
    <col min="11533" max="11779" width="9.140625" style="2"/>
    <col min="11780" max="11780" width="17.85546875" style="2" customWidth="1"/>
    <col min="11781" max="11781" width="24.28515625" style="2" customWidth="1"/>
    <col min="11782" max="11782" width="17.140625" style="2" customWidth="1"/>
    <col min="11783" max="11783" width="17.85546875" style="2" customWidth="1"/>
    <col min="11784" max="11784" width="16.28515625" style="2" customWidth="1"/>
    <col min="11785" max="11785" width="13.85546875" style="2" customWidth="1"/>
    <col min="11786" max="11786" width="7" style="2" customWidth="1"/>
    <col min="11787" max="11787" width="11.85546875" style="2" customWidth="1"/>
    <col min="11788" max="11788" width="9.85546875" style="2" bestFit="1" customWidth="1"/>
    <col min="11789" max="12035" width="9.140625" style="2"/>
    <col min="12036" max="12036" width="17.85546875" style="2" customWidth="1"/>
    <col min="12037" max="12037" width="24.28515625" style="2" customWidth="1"/>
    <col min="12038" max="12038" width="17.140625" style="2" customWidth="1"/>
    <col min="12039" max="12039" width="17.85546875" style="2" customWidth="1"/>
    <col min="12040" max="12040" width="16.28515625" style="2" customWidth="1"/>
    <col min="12041" max="12041" width="13.85546875" style="2" customWidth="1"/>
    <col min="12042" max="12042" width="7" style="2" customWidth="1"/>
    <col min="12043" max="12043" width="11.85546875" style="2" customWidth="1"/>
    <col min="12044" max="12044" width="9.85546875" style="2" bestFit="1" customWidth="1"/>
    <col min="12045" max="12291" width="9.140625" style="2"/>
    <col min="12292" max="12292" width="17.85546875" style="2" customWidth="1"/>
    <col min="12293" max="12293" width="24.28515625" style="2" customWidth="1"/>
    <col min="12294" max="12294" width="17.140625" style="2" customWidth="1"/>
    <col min="12295" max="12295" width="17.85546875" style="2" customWidth="1"/>
    <col min="12296" max="12296" width="16.28515625" style="2" customWidth="1"/>
    <col min="12297" max="12297" width="13.85546875" style="2" customWidth="1"/>
    <col min="12298" max="12298" width="7" style="2" customWidth="1"/>
    <col min="12299" max="12299" width="11.85546875" style="2" customWidth="1"/>
    <col min="12300" max="12300" width="9.85546875" style="2" bestFit="1" customWidth="1"/>
    <col min="12301" max="12547" width="9.140625" style="2"/>
    <col min="12548" max="12548" width="17.85546875" style="2" customWidth="1"/>
    <col min="12549" max="12549" width="24.28515625" style="2" customWidth="1"/>
    <col min="12550" max="12550" width="17.140625" style="2" customWidth="1"/>
    <col min="12551" max="12551" width="17.85546875" style="2" customWidth="1"/>
    <col min="12552" max="12552" width="16.28515625" style="2" customWidth="1"/>
    <col min="12553" max="12553" width="13.85546875" style="2" customWidth="1"/>
    <col min="12554" max="12554" width="7" style="2" customWidth="1"/>
    <col min="12555" max="12555" width="11.85546875" style="2" customWidth="1"/>
    <col min="12556" max="12556" width="9.85546875" style="2" bestFit="1" customWidth="1"/>
    <col min="12557" max="12803" width="9.140625" style="2"/>
    <col min="12804" max="12804" width="17.85546875" style="2" customWidth="1"/>
    <col min="12805" max="12805" width="24.28515625" style="2" customWidth="1"/>
    <col min="12806" max="12806" width="17.140625" style="2" customWidth="1"/>
    <col min="12807" max="12807" width="17.85546875" style="2" customWidth="1"/>
    <col min="12808" max="12808" width="16.28515625" style="2" customWidth="1"/>
    <col min="12809" max="12809" width="13.85546875" style="2" customWidth="1"/>
    <col min="12810" max="12810" width="7" style="2" customWidth="1"/>
    <col min="12811" max="12811" width="11.85546875" style="2" customWidth="1"/>
    <col min="12812" max="12812" width="9.85546875" style="2" bestFit="1" customWidth="1"/>
    <col min="12813" max="13059" width="9.140625" style="2"/>
    <col min="13060" max="13060" width="17.85546875" style="2" customWidth="1"/>
    <col min="13061" max="13061" width="24.28515625" style="2" customWidth="1"/>
    <col min="13062" max="13062" width="17.140625" style="2" customWidth="1"/>
    <col min="13063" max="13063" width="17.85546875" style="2" customWidth="1"/>
    <col min="13064" max="13064" width="16.28515625" style="2" customWidth="1"/>
    <col min="13065" max="13065" width="13.85546875" style="2" customWidth="1"/>
    <col min="13066" max="13066" width="7" style="2" customWidth="1"/>
    <col min="13067" max="13067" width="11.85546875" style="2" customWidth="1"/>
    <col min="13068" max="13068" width="9.85546875" style="2" bestFit="1" customWidth="1"/>
    <col min="13069" max="13315" width="9.140625" style="2"/>
    <col min="13316" max="13316" width="17.85546875" style="2" customWidth="1"/>
    <col min="13317" max="13317" width="24.28515625" style="2" customWidth="1"/>
    <col min="13318" max="13318" width="17.140625" style="2" customWidth="1"/>
    <col min="13319" max="13319" width="17.85546875" style="2" customWidth="1"/>
    <col min="13320" max="13320" width="16.28515625" style="2" customWidth="1"/>
    <col min="13321" max="13321" width="13.85546875" style="2" customWidth="1"/>
    <col min="13322" max="13322" width="7" style="2" customWidth="1"/>
    <col min="13323" max="13323" width="11.85546875" style="2" customWidth="1"/>
    <col min="13324" max="13324" width="9.85546875" style="2" bestFit="1" customWidth="1"/>
    <col min="13325" max="13571" width="9.140625" style="2"/>
    <col min="13572" max="13572" width="17.85546875" style="2" customWidth="1"/>
    <col min="13573" max="13573" width="24.28515625" style="2" customWidth="1"/>
    <col min="13574" max="13574" width="17.140625" style="2" customWidth="1"/>
    <col min="13575" max="13575" width="17.85546875" style="2" customWidth="1"/>
    <col min="13576" max="13576" width="16.28515625" style="2" customWidth="1"/>
    <col min="13577" max="13577" width="13.85546875" style="2" customWidth="1"/>
    <col min="13578" max="13578" width="7" style="2" customWidth="1"/>
    <col min="13579" max="13579" width="11.85546875" style="2" customWidth="1"/>
    <col min="13580" max="13580" width="9.85546875" style="2" bestFit="1" customWidth="1"/>
    <col min="13581" max="13827" width="9.140625" style="2"/>
    <col min="13828" max="13828" width="17.85546875" style="2" customWidth="1"/>
    <col min="13829" max="13829" width="24.28515625" style="2" customWidth="1"/>
    <col min="13830" max="13830" width="17.140625" style="2" customWidth="1"/>
    <col min="13831" max="13831" width="17.85546875" style="2" customWidth="1"/>
    <col min="13832" max="13832" width="16.28515625" style="2" customWidth="1"/>
    <col min="13833" max="13833" width="13.85546875" style="2" customWidth="1"/>
    <col min="13834" max="13834" width="7" style="2" customWidth="1"/>
    <col min="13835" max="13835" width="11.85546875" style="2" customWidth="1"/>
    <col min="13836" max="13836" width="9.85546875" style="2" bestFit="1" customWidth="1"/>
    <col min="13837" max="14083" width="9.140625" style="2"/>
    <col min="14084" max="14084" width="17.85546875" style="2" customWidth="1"/>
    <col min="14085" max="14085" width="24.28515625" style="2" customWidth="1"/>
    <col min="14086" max="14086" width="17.140625" style="2" customWidth="1"/>
    <col min="14087" max="14087" width="17.85546875" style="2" customWidth="1"/>
    <col min="14088" max="14088" width="16.28515625" style="2" customWidth="1"/>
    <col min="14089" max="14089" width="13.85546875" style="2" customWidth="1"/>
    <col min="14090" max="14090" width="7" style="2" customWidth="1"/>
    <col min="14091" max="14091" width="11.85546875" style="2" customWidth="1"/>
    <col min="14092" max="14092" width="9.85546875" style="2" bestFit="1" customWidth="1"/>
    <col min="14093" max="14339" width="9.140625" style="2"/>
    <col min="14340" max="14340" width="17.85546875" style="2" customWidth="1"/>
    <col min="14341" max="14341" width="24.28515625" style="2" customWidth="1"/>
    <col min="14342" max="14342" width="17.140625" style="2" customWidth="1"/>
    <col min="14343" max="14343" width="17.85546875" style="2" customWidth="1"/>
    <col min="14344" max="14344" width="16.28515625" style="2" customWidth="1"/>
    <col min="14345" max="14345" width="13.85546875" style="2" customWidth="1"/>
    <col min="14346" max="14346" width="7" style="2" customWidth="1"/>
    <col min="14347" max="14347" width="11.85546875" style="2" customWidth="1"/>
    <col min="14348" max="14348" width="9.85546875" style="2" bestFit="1" customWidth="1"/>
    <col min="14349" max="14595" width="9.140625" style="2"/>
    <col min="14596" max="14596" width="17.85546875" style="2" customWidth="1"/>
    <col min="14597" max="14597" width="24.28515625" style="2" customWidth="1"/>
    <col min="14598" max="14598" width="17.140625" style="2" customWidth="1"/>
    <col min="14599" max="14599" width="17.85546875" style="2" customWidth="1"/>
    <col min="14600" max="14600" width="16.28515625" style="2" customWidth="1"/>
    <col min="14601" max="14601" width="13.85546875" style="2" customWidth="1"/>
    <col min="14602" max="14602" width="7" style="2" customWidth="1"/>
    <col min="14603" max="14603" width="11.85546875" style="2" customWidth="1"/>
    <col min="14604" max="14604" width="9.85546875" style="2" bestFit="1" customWidth="1"/>
    <col min="14605" max="14851" width="9.140625" style="2"/>
    <col min="14852" max="14852" width="17.85546875" style="2" customWidth="1"/>
    <col min="14853" max="14853" width="24.28515625" style="2" customWidth="1"/>
    <col min="14854" max="14854" width="17.140625" style="2" customWidth="1"/>
    <col min="14855" max="14855" width="17.85546875" style="2" customWidth="1"/>
    <col min="14856" max="14856" width="16.28515625" style="2" customWidth="1"/>
    <col min="14857" max="14857" width="13.85546875" style="2" customWidth="1"/>
    <col min="14858" max="14858" width="7" style="2" customWidth="1"/>
    <col min="14859" max="14859" width="11.85546875" style="2" customWidth="1"/>
    <col min="14860" max="14860" width="9.85546875" style="2" bestFit="1" customWidth="1"/>
    <col min="14861" max="15107" width="9.140625" style="2"/>
    <col min="15108" max="15108" width="17.85546875" style="2" customWidth="1"/>
    <col min="15109" max="15109" width="24.28515625" style="2" customWidth="1"/>
    <col min="15110" max="15110" width="17.140625" style="2" customWidth="1"/>
    <col min="15111" max="15111" width="17.85546875" style="2" customWidth="1"/>
    <col min="15112" max="15112" width="16.28515625" style="2" customWidth="1"/>
    <col min="15113" max="15113" width="13.85546875" style="2" customWidth="1"/>
    <col min="15114" max="15114" width="7" style="2" customWidth="1"/>
    <col min="15115" max="15115" width="11.85546875" style="2" customWidth="1"/>
    <col min="15116" max="15116" width="9.85546875" style="2" bestFit="1" customWidth="1"/>
    <col min="15117" max="15363" width="9.140625" style="2"/>
    <col min="15364" max="15364" width="17.85546875" style="2" customWidth="1"/>
    <col min="15365" max="15365" width="24.28515625" style="2" customWidth="1"/>
    <col min="15366" max="15366" width="17.140625" style="2" customWidth="1"/>
    <col min="15367" max="15367" width="17.85546875" style="2" customWidth="1"/>
    <col min="15368" max="15368" width="16.28515625" style="2" customWidth="1"/>
    <col min="15369" max="15369" width="13.85546875" style="2" customWidth="1"/>
    <col min="15370" max="15370" width="7" style="2" customWidth="1"/>
    <col min="15371" max="15371" width="11.85546875" style="2" customWidth="1"/>
    <col min="15372" max="15372" width="9.85546875" style="2" bestFit="1" customWidth="1"/>
    <col min="15373" max="15619" width="9.140625" style="2"/>
    <col min="15620" max="15620" width="17.85546875" style="2" customWidth="1"/>
    <col min="15621" max="15621" width="24.28515625" style="2" customWidth="1"/>
    <col min="15622" max="15622" width="17.140625" style="2" customWidth="1"/>
    <col min="15623" max="15623" width="17.85546875" style="2" customWidth="1"/>
    <col min="15624" max="15624" width="16.28515625" style="2" customWidth="1"/>
    <col min="15625" max="15625" width="13.85546875" style="2" customWidth="1"/>
    <col min="15626" max="15626" width="7" style="2" customWidth="1"/>
    <col min="15627" max="15627" width="11.85546875" style="2" customWidth="1"/>
    <col min="15628" max="15628" width="9.85546875" style="2" bestFit="1" customWidth="1"/>
    <col min="15629" max="15875" width="9.140625" style="2"/>
    <col min="15876" max="15876" width="17.85546875" style="2" customWidth="1"/>
    <col min="15877" max="15877" width="24.28515625" style="2" customWidth="1"/>
    <col min="15878" max="15878" width="17.140625" style="2" customWidth="1"/>
    <col min="15879" max="15879" width="17.85546875" style="2" customWidth="1"/>
    <col min="15880" max="15880" width="16.28515625" style="2" customWidth="1"/>
    <col min="15881" max="15881" width="13.85546875" style="2" customWidth="1"/>
    <col min="15882" max="15882" width="7" style="2" customWidth="1"/>
    <col min="15883" max="15883" width="11.85546875" style="2" customWidth="1"/>
    <col min="15884" max="15884" width="9.85546875" style="2" bestFit="1" customWidth="1"/>
    <col min="15885" max="16131" width="9.140625" style="2"/>
    <col min="16132" max="16132" width="17.85546875" style="2" customWidth="1"/>
    <col min="16133" max="16133" width="24.28515625" style="2" customWidth="1"/>
    <col min="16134" max="16134" width="17.140625" style="2" customWidth="1"/>
    <col min="16135" max="16135" width="17.85546875" style="2" customWidth="1"/>
    <col min="16136" max="16136" width="16.28515625" style="2" customWidth="1"/>
    <col min="16137" max="16137" width="13.85546875" style="2" customWidth="1"/>
    <col min="16138" max="16138" width="7" style="2" customWidth="1"/>
    <col min="16139" max="16139" width="11.85546875" style="2" customWidth="1"/>
    <col min="16140" max="16140" width="9.85546875" style="2" bestFit="1" customWidth="1"/>
    <col min="16141" max="16384" width="9.140625" style="2"/>
  </cols>
  <sheetData>
    <row r="1" spans="1:20" ht="69.75" customHeight="1" thickBot="1" x14ac:dyDescent="0.75">
      <c r="A1" s="138"/>
      <c r="B1" s="232" t="s">
        <v>171</v>
      </c>
      <c r="C1" s="233"/>
      <c r="D1" s="233"/>
      <c r="E1" s="233"/>
      <c r="F1" s="233"/>
      <c r="G1" s="234"/>
      <c r="H1" s="139"/>
    </row>
    <row r="2" spans="1:20" ht="16.5" thickTop="1" x14ac:dyDescent="0.25">
      <c r="A2" s="211" t="s">
        <v>253</v>
      </c>
      <c r="B2" s="105" t="s">
        <v>0</v>
      </c>
      <c r="C2" s="54"/>
      <c r="D2" s="105" t="s">
        <v>2</v>
      </c>
      <c r="E2" s="283"/>
      <c r="F2" s="284"/>
      <c r="G2" s="106" t="s">
        <v>97</v>
      </c>
      <c r="H2" s="140"/>
      <c r="I2" s="1"/>
      <c r="J2" t="s">
        <v>55</v>
      </c>
      <c r="K2"/>
      <c r="L2"/>
      <c r="M2"/>
      <c r="N2"/>
      <c r="O2"/>
      <c r="P2"/>
      <c r="S2"/>
      <c r="T2"/>
    </row>
    <row r="3" spans="1:20" x14ac:dyDescent="0.25">
      <c r="A3" s="141" t="s">
        <v>168</v>
      </c>
      <c r="B3" s="52"/>
      <c r="C3" s="107" t="s">
        <v>1</v>
      </c>
      <c r="D3" s="53"/>
      <c r="E3" s="250" t="s">
        <v>195</v>
      </c>
      <c r="F3" s="251"/>
      <c r="G3" s="251"/>
      <c r="H3" s="252"/>
      <c r="I3" s="1"/>
      <c r="J3"/>
      <c r="K3"/>
      <c r="L3"/>
      <c r="M3"/>
      <c r="N3"/>
      <c r="O3"/>
      <c r="P3"/>
      <c r="S3"/>
      <c r="T3"/>
    </row>
    <row r="4" spans="1:20" ht="37.5" customHeight="1" x14ac:dyDescent="0.25">
      <c r="A4" s="142" t="s">
        <v>126</v>
      </c>
      <c r="B4" s="100"/>
      <c r="C4" s="108" t="s">
        <v>87</v>
      </c>
      <c r="D4" s="100"/>
      <c r="E4" s="110" t="s">
        <v>15</v>
      </c>
      <c r="F4" s="30"/>
      <c r="G4" s="110" t="s">
        <v>88</v>
      </c>
      <c r="H4" s="143"/>
      <c r="I4" s="1"/>
      <c r="J4" s="21" t="s">
        <v>54</v>
      </c>
      <c r="K4" s="21" t="s">
        <v>75</v>
      </c>
      <c r="L4" s="21" t="s">
        <v>61</v>
      </c>
      <c r="M4" s="21" t="s">
        <v>62</v>
      </c>
      <c r="N4" s="21" t="s">
        <v>74</v>
      </c>
      <c r="O4" s="26"/>
      <c r="P4" s="21"/>
      <c r="Q4" s="257" t="s">
        <v>70</v>
      </c>
      <c r="R4" s="257"/>
      <c r="S4"/>
      <c r="T4"/>
    </row>
    <row r="5" spans="1:20" x14ac:dyDescent="0.25">
      <c r="A5" s="142" t="s">
        <v>4</v>
      </c>
      <c r="B5" s="100"/>
      <c r="C5" s="109" t="s">
        <v>3</v>
      </c>
      <c r="D5" s="235"/>
      <c r="E5" s="236"/>
      <c r="F5" s="236"/>
      <c r="G5" s="236"/>
      <c r="H5" s="237"/>
      <c r="I5"/>
      <c r="J5"/>
      <c r="K5"/>
      <c r="L5"/>
      <c r="M5"/>
      <c r="N5"/>
      <c r="O5"/>
      <c r="P5"/>
      <c r="Q5"/>
      <c r="R5"/>
      <c r="S5"/>
      <c r="T5"/>
    </row>
    <row r="6" spans="1:20" ht="31.5" x14ac:dyDescent="0.25">
      <c r="A6" s="142" t="s">
        <v>78</v>
      </c>
      <c r="B6" s="245"/>
      <c r="C6" s="245"/>
      <c r="D6" s="246"/>
      <c r="E6" s="111" t="s">
        <v>130</v>
      </c>
      <c r="F6" s="101"/>
      <c r="G6" s="137" t="s">
        <v>127</v>
      </c>
      <c r="H6" s="144" t="s">
        <v>8</v>
      </c>
      <c r="I6"/>
      <c r="J6"/>
      <c r="K6"/>
      <c r="L6"/>
      <c r="M6"/>
      <c r="N6"/>
      <c r="O6"/>
      <c r="P6"/>
      <c r="Q6"/>
      <c r="R6"/>
      <c r="S6"/>
      <c r="T6"/>
    </row>
    <row r="7" spans="1:20" x14ac:dyDescent="0.25">
      <c r="A7" s="145" t="s">
        <v>129</v>
      </c>
      <c r="B7" s="127">
        <v>0</v>
      </c>
      <c r="C7" s="110" t="s">
        <v>228</v>
      </c>
      <c r="D7" s="128">
        <v>0</v>
      </c>
      <c r="E7" s="110" t="s">
        <v>128</v>
      </c>
      <c r="F7" s="186">
        <v>0</v>
      </c>
      <c r="G7" s="110" t="s">
        <v>6</v>
      </c>
      <c r="H7" s="65"/>
      <c r="I7"/>
      <c r="J7"/>
      <c r="K7"/>
      <c r="L7"/>
      <c r="M7"/>
      <c r="N7"/>
      <c r="O7"/>
      <c r="P7"/>
      <c r="Q7"/>
      <c r="R7"/>
      <c r="S7"/>
      <c r="T7"/>
    </row>
    <row r="8" spans="1:20" ht="31.5" x14ac:dyDescent="0.25">
      <c r="A8" s="145" t="s">
        <v>58</v>
      </c>
      <c r="B8" s="100"/>
      <c r="C8" s="112" t="s">
        <v>106</v>
      </c>
      <c r="D8" s="285"/>
      <c r="E8" s="286"/>
      <c r="F8" s="287"/>
      <c r="G8" s="189" t="s">
        <v>176</v>
      </c>
      <c r="H8" s="100" t="s">
        <v>8</v>
      </c>
      <c r="I8"/>
      <c r="J8"/>
      <c r="K8"/>
      <c r="L8"/>
      <c r="M8"/>
      <c r="N8"/>
      <c r="O8"/>
      <c r="P8"/>
      <c r="Q8"/>
      <c r="R8"/>
      <c r="S8"/>
      <c r="T8"/>
    </row>
    <row r="9" spans="1:20" x14ac:dyDescent="0.25">
      <c r="A9" s="142" t="s">
        <v>224</v>
      </c>
      <c r="B9" s="39"/>
      <c r="C9" s="109" t="s">
        <v>226</v>
      </c>
      <c r="D9" s="42"/>
      <c r="E9" s="113" t="s">
        <v>9</v>
      </c>
      <c r="F9" s="134"/>
      <c r="H9" s="65"/>
      <c r="I9"/>
      <c r="J9"/>
      <c r="K9"/>
      <c r="L9"/>
      <c r="M9"/>
      <c r="N9"/>
      <c r="O9"/>
      <c r="P9"/>
      <c r="Q9"/>
      <c r="R9"/>
      <c r="S9"/>
      <c r="T9"/>
    </row>
    <row r="10" spans="1:20" ht="28.5" customHeight="1" x14ac:dyDescent="0.25">
      <c r="A10" s="142" t="s">
        <v>225</v>
      </c>
      <c r="B10" s="133"/>
      <c r="C10" s="109" t="s">
        <v>227</v>
      </c>
      <c r="D10" s="42"/>
      <c r="E10" s="113" t="s">
        <v>10</v>
      </c>
      <c r="F10" s="135" t="s">
        <v>67</v>
      </c>
      <c r="G10" s="130"/>
      <c r="H10" s="182" t="s">
        <v>223</v>
      </c>
      <c r="I10"/>
      <c r="J10"/>
      <c r="K10"/>
      <c r="L10"/>
      <c r="M10"/>
      <c r="N10"/>
      <c r="O10"/>
      <c r="P10"/>
      <c r="Q10"/>
      <c r="R10"/>
      <c r="S10"/>
      <c r="T10"/>
    </row>
    <row r="11" spans="1:20" x14ac:dyDescent="0.25">
      <c r="A11" s="146" t="s">
        <v>102</v>
      </c>
      <c r="B11" s="41"/>
      <c r="C11" s="188" t="s">
        <v>234</v>
      </c>
      <c r="D11" s="187"/>
      <c r="E11" s="113" t="s">
        <v>11</v>
      </c>
      <c r="F11" s="136"/>
      <c r="G11" s="7" t="s">
        <v>229</v>
      </c>
      <c r="H11" s="147"/>
      <c r="I11"/>
      <c r="J11"/>
      <c r="K11"/>
      <c r="L11"/>
      <c r="M11"/>
      <c r="N11"/>
      <c r="O11"/>
      <c r="P11"/>
      <c r="Q11"/>
      <c r="R11"/>
      <c r="S11"/>
      <c r="T11"/>
    </row>
    <row r="12" spans="1:20" ht="32.25" customHeight="1" x14ac:dyDescent="0.25">
      <c r="A12" s="110" t="s">
        <v>14</v>
      </c>
      <c r="B12" s="185">
        <v>0.35420000000000001</v>
      </c>
      <c r="C12" s="113" t="s">
        <v>12</v>
      </c>
      <c r="D12" s="213">
        <v>0.47199999999999998</v>
      </c>
      <c r="E12" s="113" t="s">
        <v>13</v>
      </c>
      <c r="F12" s="127">
        <f>E83</f>
        <v>0</v>
      </c>
      <c r="G12" s="7" t="s">
        <v>230</v>
      </c>
      <c r="H12" s="147"/>
      <c r="I12"/>
      <c r="J12"/>
      <c r="K12"/>
      <c r="L12"/>
      <c r="M12"/>
      <c r="N12"/>
      <c r="O12"/>
      <c r="P12"/>
      <c r="Q12"/>
      <c r="R12"/>
      <c r="S12"/>
      <c r="T12"/>
    </row>
    <row r="13" spans="1:20" x14ac:dyDescent="0.25">
      <c r="A13" s="141" t="s">
        <v>120</v>
      </c>
      <c r="B13" s="102"/>
      <c r="C13" s="183" t="s">
        <v>118</v>
      </c>
      <c r="D13" s="102"/>
      <c r="E13" s="183" t="s">
        <v>135</v>
      </c>
      <c r="F13" s="184" t="s">
        <v>115</v>
      </c>
      <c r="G13" s="7" t="s">
        <v>231</v>
      </c>
      <c r="H13" s="147"/>
      <c r="I13"/>
      <c r="J13"/>
      <c r="K13"/>
      <c r="L13"/>
      <c r="M13"/>
      <c r="N13"/>
      <c r="O13"/>
      <c r="P13"/>
      <c r="Q13"/>
      <c r="R13"/>
      <c r="S13"/>
      <c r="T13"/>
    </row>
    <row r="14" spans="1:20" x14ac:dyDescent="0.25">
      <c r="A14" s="142" t="s">
        <v>117</v>
      </c>
      <c r="B14" s="104" t="s">
        <v>153</v>
      </c>
      <c r="C14" s="43" t="s">
        <v>119</v>
      </c>
      <c r="D14" s="100"/>
      <c r="E14" s="69"/>
      <c r="F14" s="70"/>
      <c r="G14" s="7" t="s">
        <v>232</v>
      </c>
      <c r="H14" s="147"/>
      <c r="I14"/>
      <c r="J14"/>
      <c r="K14"/>
      <c r="L14"/>
      <c r="M14"/>
      <c r="N14"/>
      <c r="O14"/>
      <c r="P14"/>
      <c r="Q14"/>
      <c r="R14"/>
      <c r="S14"/>
      <c r="T14"/>
    </row>
    <row r="15" spans="1:20" x14ac:dyDescent="0.25">
      <c r="A15" s="243" t="s">
        <v>208</v>
      </c>
      <c r="B15" s="244"/>
      <c r="C15" s="57"/>
      <c r="D15" s="69"/>
      <c r="E15" s="69"/>
      <c r="F15" s="70"/>
      <c r="G15" s="7" t="s">
        <v>233</v>
      </c>
      <c r="H15" s="147"/>
      <c r="I15"/>
      <c r="J15"/>
      <c r="K15"/>
      <c r="L15"/>
      <c r="M15"/>
      <c r="N15"/>
      <c r="O15"/>
      <c r="P15"/>
      <c r="Q15"/>
      <c r="R15"/>
      <c r="S15"/>
      <c r="T15"/>
    </row>
    <row r="16" spans="1:20" ht="16.5" thickBot="1" x14ac:dyDescent="0.3">
      <c r="A16" s="248"/>
      <c r="B16" s="249"/>
      <c r="C16" s="66"/>
      <c r="D16" s="71"/>
      <c r="E16" s="72"/>
      <c r="F16" s="73"/>
      <c r="G16" s="116" t="s">
        <v>131</v>
      </c>
      <c r="H16" s="148">
        <f>SUM(H11:H15)</f>
        <v>0</v>
      </c>
      <c r="I16"/>
      <c r="J16"/>
      <c r="K16"/>
      <c r="L16"/>
      <c r="M16"/>
      <c r="N16"/>
      <c r="O16"/>
      <c r="P16"/>
      <c r="Q16"/>
      <c r="R16"/>
      <c r="S16"/>
      <c r="T16"/>
    </row>
    <row r="17" spans="1:19" x14ac:dyDescent="0.25">
      <c r="A17" s="44" t="s">
        <v>107</v>
      </c>
      <c r="B17" s="253" t="s">
        <v>16</v>
      </c>
      <c r="C17" s="253"/>
      <c r="D17" s="253"/>
      <c r="E17" s="68" t="s">
        <v>132</v>
      </c>
      <c r="F17" s="68" t="s">
        <v>85</v>
      </c>
      <c r="G17" s="253" t="s">
        <v>86</v>
      </c>
      <c r="H17" s="258"/>
      <c r="L17"/>
      <c r="M17"/>
      <c r="O17"/>
    </row>
    <row r="18" spans="1:19" ht="16.5" x14ac:dyDescent="0.3">
      <c r="A18" s="103" t="s">
        <v>101</v>
      </c>
      <c r="B18" s="223"/>
      <c r="C18" s="224"/>
      <c r="D18" s="225"/>
      <c r="E18" s="121">
        <f>SUM(E19:E23)</f>
        <v>0</v>
      </c>
      <c r="F18" s="121">
        <f>SUM(F19:F23)</f>
        <v>0</v>
      </c>
      <c r="G18" s="226">
        <f>SUM(G19:H23)</f>
        <v>0</v>
      </c>
      <c r="H18" s="227"/>
      <c r="I18" s="132">
        <f>SUM(E18:F18)</f>
        <v>0</v>
      </c>
      <c r="J18" s="21" t="s">
        <v>59</v>
      </c>
      <c r="K18" s="21" t="s">
        <v>60</v>
      </c>
      <c r="L18" s="27" t="s">
        <v>61</v>
      </c>
      <c r="M18" s="21" t="s">
        <v>84</v>
      </c>
      <c r="N18" s="27" t="s">
        <v>98</v>
      </c>
      <c r="O18" s="21"/>
      <c r="P18" s="21" t="s">
        <v>82</v>
      </c>
      <c r="Q18" s="27"/>
      <c r="R18" s="21" t="s">
        <v>66</v>
      </c>
    </row>
    <row r="19" spans="1:19" x14ac:dyDescent="0.25">
      <c r="A19" s="56">
        <v>61003</v>
      </c>
      <c r="B19" s="155" t="s">
        <v>17</v>
      </c>
      <c r="C19" s="155"/>
      <c r="D19" s="155"/>
      <c r="E19" s="124">
        <v>0</v>
      </c>
      <c r="F19" s="124">
        <v>0</v>
      </c>
      <c r="G19" s="228">
        <f t="shared" ref="G19:G23" si="0">SUM(E19:F19)</f>
        <v>0</v>
      </c>
      <c r="H19" s="229"/>
      <c r="J19" t="s">
        <v>5</v>
      </c>
      <c r="K19">
        <v>1</v>
      </c>
      <c r="L19"/>
      <c r="M19" t="s">
        <v>94</v>
      </c>
      <c r="N19" s="2" t="s">
        <v>99</v>
      </c>
      <c r="O19"/>
      <c r="P19" t="s">
        <v>79</v>
      </c>
      <c r="R19" t="s">
        <v>67</v>
      </c>
    </row>
    <row r="20" spans="1:19" x14ac:dyDescent="0.25">
      <c r="A20" s="56">
        <v>61004</v>
      </c>
      <c r="B20" s="155" t="s">
        <v>199</v>
      </c>
      <c r="C20" s="155"/>
      <c r="D20" s="155"/>
      <c r="E20" s="124">
        <v>0</v>
      </c>
      <c r="F20" s="124">
        <v>0</v>
      </c>
      <c r="G20" s="228">
        <f t="shared" si="0"/>
        <v>0</v>
      </c>
      <c r="H20" s="229"/>
      <c r="J20"/>
      <c r="K20"/>
      <c r="L20"/>
      <c r="M20"/>
      <c r="O20"/>
      <c r="P20"/>
      <c r="R20"/>
    </row>
    <row r="21" spans="1:19" x14ac:dyDescent="0.25">
      <c r="A21" s="56">
        <v>61005</v>
      </c>
      <c r="B21" s="155" t="s">
        <v>89</v>
      </c>
      <c r="C21" s="155"/>
      <c r="D21" s="155"/>
      <c r="E21" s="124">
        <f>Personnel!F7+Personnel!F8+Personnel!F9</f>
        <v>0</v>
      </c>
      <c r="F21" s="124">
        <v>0</v>
      </c>
      <c r="G21" s="228">
        <f t="shared" si="0"/>
        <v>0</v>
      </c>
      <c r="H21" s="229"/>
      <c r="J21" t="s">
        <v>8</v>
      </c>
      <c r="K21">
        <v>2</v>
      </c>
      <c r="M21" s="2" t="s">
        <v>92</v>
      </c>
      <c r="N21" s="2" t="s">
        <v>100</v>
      </c>
      <c r="P21" t="s">
        <v>80</v>
      </c>
      <c r="R21" t="s">
        <v>68</v>
      </c>
      <c r="S21" s="10"/>
    </row>
    <row r="22" spans="1:19" s="10" customFormat="1" x14ac:dyDescent="0.25">
      <c r="A22" s="33">
        <v>61006</v>
      </c>
      <c r="B22" s="155" t="s">
        <v>19</v>
      </c>
      <c r="C22" s="155"/>
      <c r="D22" s="155"/>
      <c r="E22" s="124">
        <f>Personnel!F10+Personnel!F11+Personnel!F12</f>
        <v>0</v>
      </c>
      <c r="F22" s="124">
        <v>0</v>
      </c>
      <c r="G22" s="228">
        <f t="shared" si="0"/>
        <v>0</v>
      </c>
      <c r="H22" s="229"/>
      <c r="L22" s="12"/>
      <c r="S22" s="2"/>
    </row>
    <row r="23" spans="1:19" ht="13.5" customHeight="1" x14ac:dyDescent="0.25">
      <c r="A23" s="56">
        <v>61008</v>
      </c>
      <c r="B23" s="155" t="s">
        <v>18</v>
      </c>
      <c r="C23" s="155"/>
      <c r="D23" s="155"/>
      <c r="E23" s="124">
        <f>Personnel!F13+Personnel!F14+Personnel!F15+Personnel!F16+Personnel!F17+Personnel!F18+Personnel!F19</f>
        <v>0</v>
      </c>
      <c r="F23" s="124">
        <v>0</v>
      </c>
      <c r="G23" s="228">
        <f t="shared" si="0"/>
        <v>0</v>
      </c>
      <c r="H23" s="229"/>
      <c r="K23">
        <v>3</v>
      </c>
      <c r="M23" s="2" t="s">
        <v>93</v>
      </c>
      <c r="P23" s="2" t="s">
        <v>81</v>
      </c>
      <c r="R23" t="s">
        <v>69</v>
      </c>
    </row>
    <row r="24" spans="1:19" ht="16.5" x14ac:dyDescent="0.3">
      <c r="A24" s="103" t="s">
        <v>200</v>
      </c>
      <c r="B24" s="223"/>
      <c r="C24" s="224"/>
      <c r="D24" s="225"/>
      <c r="E24" s="121">
        <f>SUM(E25:E28)</f>
        <v>0</v>
      </c>
      <c r="F24" s="121">
        <f>SUM(F25:F28)</f>
        <v>0</v>
      </c>
      <c r="G24" s="226">
        <f>SUM(G25:H28)</f>
        <v>0</v>
      </c>
      <c r="H24" s="227"/>
      <c r="I24" s="132">
        <f>SUM(E24:F24)</f>
        <v>0</v>
      </c>
      <c r="J24" s="21" t="s">
        <v>59</v>
      </c>
      <c r="K24" s="21" t="s">
        <v>60</v>
      </c>
      <c r="L24" s="27" t="s">
        <v>61</v>
      </c>
      <c r="M24" s="21" t="s">
        <v>84</v>
      </c>
      <c r="N24" s="27" t="s">
        <v>98</v>
      </c>
      <c r="O24" s="21"/>
      <c r="P24" s="21" t="s">
        <v>82</v>
      </c>
      <c r="Q24" s="27"/>
      <c r="R24" s="21" t="s">
        <v>66</v>
      </c>
    </row>
    <row r="25" spans="1:19" x14ac:dyDescent="0.25">
      <c r="A25" s="117">
        <v>61010</v>
      </c>
      <c r="B25" s="4" t="s">
        <v>20</v>
      </c>
      <c r="C25" s="4"/>
      <c r="D25" s="4"/>
      <c r="E25" s="118">
        <f>Personnel!F20+Personnel!F22+Personnel!F21</f>
        <v>0</v>
      </c>
      <c r="F25" s="118">
        <v>0</v>
      </c>
      <c r="G25" s="217">
        <f t="shared" ref="G25:G26" si="1">SUM(E25:F25)</f>
        <v>0</v>
      </c>
      <c r="H25" s="218"/>
      <c r="L25" s="12"/>
    </row>
    <row r="26" spans="1:19" x14ac:dyDescent="0.25">
      <c r="A26" s="117">
        <v>61011</v>
      </c>
      <c r="B26" s="4" t="s">
        <v>21</v>
      </c>
      <c r="C26" s="4"/>
      <c r="D26" s="4"/>
      <c r="E26" s="118">
        <f>Personnel!F23+Personnel!F24+Personnel!F25</f>
        <v>0</v>
      </c>
      <c r="F26" s="118">
        <v>0</v>
      </c>
      <c r="G26" s="217">
        <f t="shared" si="1"/>
        <v>0</v>
      </c>
      <c r="H26" s="218"/>
      <c r="L26" s="12"/>
    </row>
    <row r="27" spans="1:19" x14ac:dyDescent="0.25">
      <c r="A27" s="117">
        <v>61012</v>
      </c>
      <c r="B27" s="4" t="s">
        <v>201</v>
      </c>
      <c r="C27" s="4"/>
      <c r="D27" s="4"/>
      <c r="E27" s="118">
        <f>Personnel!F26+Personnel!F27+Personnel!F28</f>
        <v>0</v>
      </c>
      <c r="F27" s="118">
        <v>0</v>
      </c>
      <c r="G27" s="217">
        <f t="shared" ref="G27:G28" si="2">SUM(E27:F27)</f>
        <v>0</v>
      </c>
      <c r="H27" s="218"/>
      <c r="L27" s="12"/>
    </row>
    <row r="28" spans="1:19" x14ac:dyDescent="0.25">
      <c r="A28" s="117">
        <v>61013</v>
      </c>
      <c r="B28" s="4" t="s">
        <v>202</v>
      </c>
      <c r="C28" s="4"/>
      <c r="D28" s="4"/>
      <c r="E28" s="118">
        <f>Personnel!F29+Personnel!F30+Personnel!F31</f>
        <v>0</v>
      </c>
      <c r="F28" s="118">
        <v>0</v>
      </c>
      <c r="G28" s="217">
        <f t="shared" si="2"/>
        <v>0</v>
      </c>
      <c r="H28" s="218"/>
      <c r="L28" s="12"/>
    </row>
    <row r="29" spans="1:19" x14ac:dyDescent="0.25">
      <c r="A29" s="103" t="s">
        <v>121</v>
      </c>
      <c r="B29" s="247"/>
      <c r="C29" s="247"/>
      <c r="D29" s="247"/>
      <c r="E29" s="122">
        <f>SUM(E30:E35)</f>
        <v>0</v>
      </c>
      <c r="F29" s="122">
        <f>SUM(F30:F35)</f>
        <v>0</v>
      </c>
      <c r="G29" s="241">
        <f>SUM(G30:H35)</f>
        <v>0</v>
      </c>
      <c r="H29" s="242"/>
      <c r="I29" s="132">
        <f>SUM(E29:F29)</f>
        <v>0</v>
      </c>
      <c r="K29">
        <v>5</v>
      </c>
      <c r="M29" s="2" t="s">
        <v>91</v>
      </c>
    </row>
    <row r="30" spans="1:19" x14ac:dyDescent="0.25">
      <c r="A30" s="32">
        <v>62001</v>
      </c>
      <c r="B30" s="4" t="s">
        <v>206</v>
      </c>
      <c r="C30" s="4"/>
      <c r="D30" s="4"/>
      <c r="E30" s="118">
        <f>SUM(E19:E23)*0.0765</f>
        <v>0</v>
      </c>
      <c r="F30" s="118">
        <v>0</v>
      </c>
      <c r="G30" s="217">
        <f t="shared" ref="G30:G74" si="3">SUM(E30:F30)</f>
        <v>0</v>
      </c>
      <c r="H30" s="218"/>
      <c r="L30" s="12"/>
    </row>
    <row r="31" spans="1:19" x14ac:dyDescent="0.25">
      <c r="A31" s="33">
        <v>62003</v>
      </c>
      <c r="B31" s="8" t="s">
        <v>244</v>
      </c>
      <c r="C31" s="8"/>
      <c r="D31" s="8"/>
      <c r="E31" s="118">
        <f>SUM(E19:E23)*0.1243</f>
        <v>0</v>
      </c>
      <c r="F31" s="119">
        <v>0</v>
      </c>
      <c r="G31" s="217">
        <f t="shared" si="3"/>
        <v>0</v>
      </c>
      <c r="H31" s="218"/>
      <c r="J31"/>
      <c r="K31"/>
      <c r="L31" s="12"/>
    </row>
    <row r="32" spans="1:19" x14ac:dyDescent="0.25">
      <c r="A32" s="32">
        <v>62005</v>
      </c>
      <c r="B32" s="4" t="s">
        <v>205</v>
      </c>
      <c r="C32" s="4"/>
      <c r="D32" s="4"/>
      <c r="E32" s="118">
        <f>SUM(E19:E23)*0.0045</f>
        <v>0</v>
      </c>
      <c r="F32" s="120">
        <v>0</v>
      </c>
      <c r="G32" s="217">
        <f t="shared" si="3"/>
        <v>0</v>
      </c>
      <c r="H32" s="218"/>
      <c r="J32" s="21" t="s">
        <v>56</v>
      </c>
      <c r="K32" s="21" t="s">
        <v>57</v>
      </c>
    </row>
    <row r="33" spans="1:12" x14ac:dyDescent="0.25">
      <c r="A33" s="32">
        <v>62006</v>
      </c>
      <c r="B33" s="4" t="s">
        <v>204</v>
      </c>
      <c r="C33" s="4"/>
      <c r="D33" s="4"/>
      <c r="E33" s="118">
        <f>SUM(E19:E23)*0.1484</f>
        <v>0</v>
      </c>
      <c r="F33" s="120">
        <v>0</v>
      </c>
      <c r="G33" s="217">
        <f t="shared" si="3"/>
        <v>0</v>
      </c>
      <c r="H33" s="218"/>
      <c r="L33" s="12"/>
    </row>
    <row r="34" spans="1:12" x14ac:dyDescent="0.25">
      <c r="A34" s="32">
        <v>62007</v>
      </c>
      <c r="B34" s="4" t="s">
        <v>203</v>
      </c>
      <c r="C34" s="4"/>
      <c r="D34" s="4"/>
      <c r="E34" s="118">
        <f>SUM(E19:E23)*0.0004</f>
        <v>0</v>
      </c>
      <c r="F34" s="120">
        <v>0</v>
      </c>
      <c r="G34" s="217">
        <f t="shared" si="3"/>
        <v>0</v>
      </c>
      <c r="H34" s="218"/>
      <c r="L34" s="13"/>
    </row>
    <row r="35" spans="1:12" x14ac:dyDescent="0.25">
      <c r="A35" s="32">
        <v>62008</v>
      </c>
      <c r="B35" s="4" t="s">
        <v>207</v>
      </c>
      <c r="C35" s="4"/>
      <c r="D35" s="4"/>
      <c r="E35" s="118">
        <f>SUM(E19:E23)*0.0001</f>
        <v>0</v>
      </c>
      <c r="F35" s="120">
        <v>0</v>
      </c>
      <c r="G35" s="217">
        <f t="shared" si="3"/>
        <v>0</v>
      </c>
      <c r="H35" s="218"/>
      <c r="L35" s="20"/>
    </row>
    <row r="36" spans="1:12" x14ac:dyDescent="0.25">
      <c r="A36" s="103" t="s">
        <v>122</v>
      </c>
      <c r="B36" s="238" t="s">
        <v>216</v>
      </c>
      <c r="C36" s="239"/>
      <c r="D36" s="240"/>
      <c r="E36" s="122">
        <f>SUM(E37:E46)</f>
        <v>0</v>
      </c>
      <c r="F36" s="122">
        <f>SUM(F37:F46)</f>
        <v>0</v>
      </c>
      <c r="G36" s="241">
        <f>SUM(G37:H46)</f>
        <v>0</v>
      </c>
      <c r="H36" s="242"/>
      <c r="I36" s="132">
        <f>SUM(E36:F36)</f>
        <v>0</v>
      </c>
      <c r="L36" s="12"/>
    </row>
    <row r="37" spans="1:12" x14ac:dyDescent="0.25">
      <c r="A37" s="150">
        <v>71001</v>
      </c>
      <c r="B37" s="151" t="s">
        <v>22</v>
      </c>
      <c r="C37" s="151"/>
      <c r="D37" s="151"/>
      <c r="E37" s="118">
        <v>0</v>
      </c>
      <c r="F37" s="118">
        <v>0</v>
      </c>
      <c r="G37" s="217">
        <f t="shared" si="3"/>
        <v>0</v>
      </c>
      <c r="H37" s="218"/>
      <c r="L37" s="12"/>
    </row>
    <row r="38" spans="1:12" x14ac:dyDescent="0.25">
      <c r="A38" s="150">
        <v>71002</v>
      </c>
      <c r="B38" s="151" t="s">
        <v>23</v>
      </c>
      <c r="C38" s="151"/>
      <c r="D38" s="151"/>
      <c r="E38" s="118">
        <v>0</v>
      </c>
      <c r="F38" s="118">
        <v>0</v>
      </c>
      <c r="G38" s="217">
        <f t="shared" si="3"/>
        <v>0</v>
      </c>
      <c r="H38" s="218"/>
      <c r="L38" s="12"/>
    </row>
    <row r="39" spans="1:12" x14ac:dyDescent="0.25">
      <c r="A39" s="150">
        <v>71003</v>
      </c>
      <c r="B39" s="151" t="s">
        <v>24</v>
      </c>
      <c r="C39" s="151"/>
      <c r="D39" s="151"/>
      <c r="E39" s="118">
        <v>0</v>
      </c>
      <c r="F39" s="118">
        <v>0</v>
      </c>
      <c r="G39" s="217">
        <f t="shared" si="3"/>
        <v>0</v>
      </c>
      <c r="H39" s="218"/>
      <c r="L39" s="12"/>
    </row>
    <row r="40" spans="1:12" x14ac:dyDescent="0.25">
      <c r="A40" s="150">
        <v>71004</v>
      </c>
      <c r="B40" s="151" t="s">
        <v>177</v>
      </c>
      <c r="C40" s="151"/>
      <c r="D40" s="151"/>
      <c r="E40" s="118">
        <v>0</v>
      </c>
      <c r="F40" s="118">
        <v>0</v>
      </c>
      <c r="G40" s="217">
        <f t="shared" si="3"/>
        <v>0</v>
      </c>
      <c r="H40" s="218"/>
      <c r="L40" s="12"/>
    </row>
    <row r="41" spans="1:12" x14ac:dyDescent="0.25">
      <c r="A41" s="150">
        <v>71005</v>
      </c>
      <c r="B41" s="151" t="s">
        <v>217</v>
      </c>
      <c r="C41" s="151"/>
      <c r="D41" s="151"/>
      <c r="E41" s="118">
        <v>0</v>
      </c>
      <c r="F41" s="118">
        <v>0</v>
      </c>
      <c r="G41" s="217">
        <f t="shared" si="3"/>
        <v>0</v>
      </c>
      <c r="H41" s="218"/>
      <c r="L41" s="12"/>
    </row>
    <row r="42" spans="1:12" x14ac:dyDescent="0.25">
      <c r="A42" s="150">
        <v>73101</v>
      </c>
      <c r="B42" s="151" t="s">
        <v>25</v>
      </c>
      <c r="C42" s="151"/>
      <c r="D42" s="151"/>
      <c r="E42" s="118">
        <v>0</v>
      </c>
      <c r="F42" s="118">
        <v>0</v>
      </c>
      <c r="G42" s="217">
        <f t="shared" si="3"/>
        <v>0</v>
      </c>
      <c r="H42" s="218"/>
      <c r="L42" s="5"/>
    </row>
    <row r="43" spans="1:12" x14ac:dyDescent="0.25">
      <c r="A43" s="150">
        <v>73209</v>
      </c>
      <c r="B43" s="151" t="s">
        <v>218</v>
      </c>
      <c r="C43" s="151"/>
      <c r="D43" s="151"/>
      <c r="E43" s="118">
        <v>0</v>
      </c>
      <c r="F43" s="118">
        <v>0</v>
      </c>
      <c r="G43" s="217">
        <f t="shared" si="3"/>
        <v>0</v>
      </c>
      <c r="H43" s="218"/>
    </row>
    <row r="44" spans="1:12" x14ac:dyDescent="0.25">
      <c r="A44" s="150">
        <v>74309</v>
      </c>
      <c r="B44" s="151" t="s">
        <v>219</v>
      </c>
      <c r="C44" s="151"/>
      <c r="D44" s="151"/>
      <c r="E44" s="118">
        <v>0</v>
      </c>
      <c r="F44" s="118">
        <v>0</v>
      </c>
      <c r="G44" s="217">
        <f t="shared" si="3"/>
        <v>0</v>
      </c>
      <c r="H44" s="218"/>
    </row>
    <row r="45" spans="1:12" x14ac:dyDescent="0.25">
      <c r="A45" s="150">
        <v>73401</v>
      </c>
      <c r="B45" s="151" t="s">
        <v>236</v>
      </c>
      <c r="C45" s="151"/>
      <c r="D45" s="151"/>
      <c r="E45" s="118">
        <v>0</v>
      </c>
      <c r="F45" s="118">
        <v>0</v>
      </c>
      <c r="G45" s="217">
        <f t="shared" si="3"/>
        <v>0</v>
      </c>
      <c r="H45" s="218"/>
    </row>
    <row r="46" spans="1:12" x14ac:dyDescent="0.25">
      <c r="A46" s="150">
        <v>73409</v>
      </c>
      <c r="B46" s="151" t="s">
        <v>237</v>
      </c>
      <c r="C46" s="151"/>
      <c r="D46" s="151"/>
      <c r="E46" s="118">
        <v>0</v>
      </c>
      <c r="F46" s="118">
        <v>0</v>
      </c>
      <c r="G46" s="217">
        <f t="shared" si="3"/>
        <v>0</v>
      </c>
      <c r="H46" s="218"/>
      <c r="L46" s="2" t="s">
        <v>7</v>
      </c>
    </row>
    <row r="47" spans="1:12" x14ac:dyDescent="0.25">
      <c r="A47" s="103" t="s">
        <v>123</v>
      </c>
      <c r="B47" s="223"/>
      <c r="C47" s="224"/>
      <c r="D47" s="225"/>
      <c r="E47" s="122">
        <f>SUM(E48:E49)</f>
        <v>0</v>
      </c>
      <c r="F47" s="122">
        <f>SUM(F48:F49)</f>
        <v>0</v>
      </c>
      <c r="G47" s="241">
        <f>SUM(G48:H49)</f>
        <v>0</v>
      </c>
      <c r="H47" s="242"/>
      <c r="I47" s="132">
        <f>SUM(E47:F47)</f>
        <v>0</v>
      </c>
    </row>
    <row r="48" spans="1:12" x14ac:dyDescent="0.25">
      <c r="A48" s="32">
        <v>73402</v>
      </c>
      <c r="B48" s="4" t="s">
        <v>238</v>
      </c>
      <c r="C48" s="4"/>
      <c r="D48" s="4"/>
      <c r="E48" s="118">
        <v>0</v>
      </c>
      <c r="F48" s="118">
        <v>0</v>
      </c>
      <c r="G48" s="217">
        <f>SUM(E48+F48)</f>
        <v>0</v>
      </c>
      <c r="H48" s="218"/>
    </row>
    <row r="49" spans="1:13" x14ac:dyDescent="0.25">
      <c r="A49" s="32">
        <v>73406</v>
      </c>
      <c r="B49" s="4" t="s">
        <v>26</v>
      </c>
      <c r="C49" s="4"/>
      <c r="D49" s="4"/>
      <c r="E49" s="118">
        <v>0</v>
      </c>
      <c r="F49" s="118">
        <v>0</v>
      </c>
      <c r="G49" s="217">
        <f>SUM(E49+F49)</f>
        <v>0</v>
      </c>
      <c r="H49" s="218"/>
    </row>
    <row r="50" spans="1:13" x14ac:dyDescent="0.25">
      <c r="A50" s="103" t="s">
        <v>124</v>
      </c>
      <c r="B50" s="223"/>
      <c r="C50" s="224"/>
      <c r="D50" s="225"/>
      <c r="E50" s="122">
        <f>SUM(E51:E58)</f>
        <v>0</v>
      </c>
      <c r="F50" s="122">
        <f>SUM(F51:F58)</f>
        <v>0</v>
      </c>
      <c r="G50" s="241">
        <f>SUM(G51:H58)</f>
        <v>0</v>
      </c>
      <c r="H50" s="242"/>
      <c r="I50" s="132">
        <f>SUM(E50:F50)</f>
        <v>0</v>
      </c>
    </row>
    <row r="51" spans="1:13" x14ac:dyDescent="0.25">
      <c r="A51" s="32">
        <v>73001</v>
      </c>
      <c r="B51" s="4" t="s">
        <v>27</v>
      </c>
      <c r="C51" s="4"/>
      <c r="D51" s="4"/>
      <c r="E51" s="120">
        <v>0</v>
      </c>
      <c r="F51" s="118">
        <v>0</v>
      </c>
      <c r="G51" s="217">
        <f t="shared" si="3"/>
        <v>0</v>
      </c>
      <c r="H51" s="218"/>
    </row>
    <row r="52" spans="1:13" x14ac:dyDescent="0.25">
      <c r="A52" s="32">
        <v>73002</v>
      </c>
      <c r="B52" s="4" t="s">
        <v>28</v>
      </c>
      <c r="C52" s="4"/>
      <c r="D52" s="4"/>
      <c r="E52" s="118">
        <v>0</v>
      </c>
      <c r="F52" s="118">
        <v>0</v>
      </c>
      <c r="G52" s="217">
        <f t="shared" si="3"/>
        <v>0</v>
      </c>
      <c r="H52" s="218"/>
      <c r="L52" s="5"/>
    </row>
    <row r="53" spans="1:13" x14ac:dyDescent="0.25">
      <c r="A53" s="32">
        <v>73004</v>
      </c>
      <c r="B53" s="4" t="s">
        <v>29</v>
      </c>
      <c r="C53" s="4"/>
      <c r="D53" s="4"/>
      <c r="E53" s="118">
        <v>0</v>
      </c>
      <c r="F53" s="118">
        <v>0</v>
      </c>
      <c r="G53" s="217">
        <f t="shared" si="3"/>
        <v>0</v>
      </c>
      <c r="H53" s="218"/>
      <c r="I53" s="10"/>
      <c r="J53" s="12"/>
      <c r="K53" s="12"/>
    </row>
    <row r="54" spans="1:13" x14ac:dyDescent="0.25">
      <c r="A54" s="32">
        <v>73005</v>
      </c>
      <c r="B54" s="4" t="s">
        <v>30</v>
      </c>
      <c r="C54" s="4"/>
      <c r="D54" s="4"/>
      <c r="E54" s="118">
        <v>0</v>
      </c>
      <c r="F54" s="118">
        <v>0</v>
      </c>
      <c r="G54" s="217">
        <f t="shared" si="3"/>
        <v>0</v>
      </c>
      <c r="H54" s="218"/>
      <c r="J54" s="12"/>
      <c r="K54" s="12"/>
    </row>
    <row r="55" spans="1:13" x14ac:dyDescent="0.25">
      <c r="A55" s="32">
        <v>73006</v>
      </c>
      <c r="B55" s="4" t="s">
        <v>47</v>
      </c>
      <c r="C55" s="4"/>
      <c r="D55" s="4"/>
      <c r="E55" s="118">
        <v>0</v>
      </c>
      <c r="F55" s="118">
        <v>0</v>
      </c>
      <c r="G55" s="217">
        <f t="shared" si="3"/>
        <v>0</v>
      </c>
      <c r="H55" s="218"/>
      <c r="J55" s="12"/>
      <c r="K55" s="12"/>
    </row>
    <row r="56" spans="1:13" x14ac:dyDescent="0.25">
      <c r="A56" s="32">
        <v>74914</v>
      </c>
      <c r="B56" s="4" t="s">
        <v>31</v>
      </c>
      <c r="C56" s="4"/>
      <c r="D56" s="4"/>
      <c r="E56" s="118">
        <v>0</v>
      </c>
      <c r="F56" s="118">
        <v>0</v>
      </c>
      <c r="G56" s="217">
        <f t="shared" si="3"/>
        <v>0</v>
      </c>
      <c r="H56" s="218"/>
      <c r="J56" s="12"/>
      <c r="K56" s="12"/>
    </row>
    <row r="57" spans="1:13" x14ac:dyDescent="0.25">
      <c r="A57" s="32">
        <v>74915</v>
      </c>
      <c r="B57" s="4" t="s">
        <v>32</v>
      </c>
      <c r="C57" s="4"/>
      <c r="D57" s="4"/>
      <c r="E57" s="118">
        <v>0</v>
      </c>
      <c r="F57" s="118">
        <v>0</v>
      </c>
      <c r="G57" s="217">
        <f t="shared" si="3"/>
        <v>0</v>
      </c>
      <c r="H57" s="218"/>
      <c r="J57" s="12"/>
      <c r="K57" s="12"/>
    </row>
    <row r="58" spans="1:13" x14ac:dyDescent="0.25">
      <c r="A58" s="32">
        <v>73804</v>
      </c>
      <c r="B58" s="4" t="s">
        <v>33</v>
      </c>
      <c r="C58" s="4"/>
      <c r="D58" s="4"/>
      <c r="E58" s="118">
        <v>0</v>
      </c>
      <c r="F58" s="118">
        <v>0</v>
      </c>
      <c r="G58" s="217">
        <f t="shared" si="3"/>
        <v>0</v>
      </c>
      <c r="H58" s="218"/>
      <c r="J58" s="12"/>
      <c r="K58" s="12"/>
    </row>
    <row r="59" spans="1:13" x14ac:dyDescent="0.25">
      <c r="A59" s="103" t="s">
        <v>136</v>
      </c>
      <c r="B59" s="223"/>
      <c r="C59" s="224"/>
      <c r="D59" s="225"/>
      <c r="E59" s="122">
        <f>SUM(E60:E63)</f>
        <v>0</v>
      </c>
      <c r="F59" s="122">
        <f>SUM(F60:F63)</f>
        <v>0</v>
      </c>
      <c r="G59" s="241">
        <f>SUM(G60:H63)</f>
        <v>0</v>
      </c>
      <c r="H59" s="242"/>
      <c r="I59" s="132">
        <f>SUM(E59:F59)</f>
        <v>0</v>
      </c>
      <c r="J59" s="11"/>
      <c r="K59" s="11"/>
    </row>
    <row r="60" spans="1:13" x14ac:dyDescent="0.25">
      <c r="A60" s="32">
        <v>74301</v>
      </c>
      <c r="B60" s="4" t="s">
        <v>220</v>
      </c>
      <c r="C60" s="4"/>
      <c r="D60" s="4"/>
      <c r="E60" s="118">
        <f>H16</f>
        <v>0</v>
      </c>
      <c r="F60" s="118">
        <v>0</v>
      </c>
      <c r="G60" s="217">
        <f t="shared" si="3"/>
        <v>0</v>
      </c>
      <c r="H60" s="218"/>
      <c r="J60" s="9"/>
      <c r="K60" s="9"/>
    </row>
    <row r="61" spans="1:13" x14ac:dyDescent="0.25">
      <c r="A61" s="32">
        <v>74306</v>
      </c>
      <c r="B61" s="4" t="s">
        <v>34</v>
      </c>
      <c r="C61" s="4"/>
      <c r="D61" s="4"/>
      <c r="E61" s="118">
        <v>0</v>
      </c>
      <c r="F61" s="118">
        <v>0</v>
      </c>
      <c r="G61" s="217">
        <f t="shared" si="3"/>
        <v>0</v>
      </c>
      <c r="H61" s="218"/>
      <c r="J61" s="12"/>
      <c r="K61" s="12"/>
      <c r="L61" s="13"/>
      <c r="M61" s="13"/>
    </row>
    <row r="62" spans="1:13" x14ac:dyDescent="0.25">
      <c r="A62" s="32">
        <v>74307</v>
      </c>
      <c r="B62" s="4" t="s">
        <v>35</v>
      </c>
      <c r="C62" s="4"/>
      <c r="D62" s="4"/>
      <c r="E62" s="118">
        <v>0</v>
      </c>
      <c r="F62" s="118">
        <v>0</v>
      </c>
      <c r="G62" s="217">
        <f t="shared" si="3"/>
        <v>0</v>
      </c>
      <c r="H62" s="218"/>
      <c r="J62" s="12"/>
      <c r="K62" s="12"/>
      <c r="L62" s="13"/>
      <c r="M62" s="13"/>
    </row>
    <row r="63" spans="1:13" x14ac:dyDescent="0.25">
      <c r="A63" s="56">
        <v>73601</v>
      </c>
      <c r="B63" s="274" t="s">
        <v>160</v>
      </c>
      <c r="C63" s="275"/>
      <c r="D63" s="276"/>
      <c r="E63" s="118">
        <v>0</v>
      </c>
      <c r="F63" s="118">
        <v>0</v>
      </c>
      <c r="G63" s="217">
        <f>SUM(E63:F63)</f>
        <v>0</v>
      </c>
      <c r="H63" s="218"/>
      <c r="J63" s="12"/>
      <c r="K63" s="12"/>
      <c r="L63" s="13"/>
      <c r="M63" s="13"/>
    </row>
    <row r="64" spans="1:13" x14ac:dyDescent="0.25">
      <c r="A64" s="103" t="s">
        <v>125</v>
      </c>
      <c r="B64" s="223"/>
      <c r="C64" s="224"/>
      <c r="D64" s="225"/>
      <c r="E64" s="122">
        <f>SUM(E65:E74)</f>
        <v>0</v>
      </c>
      <c r="F64" s="122">
        <f>SUM(F65:F74)</f>
        <v>0</v>
      </c>
      <c r="G64" s="241">
        <f>SUM(G65:H74)</f>
        <v>0</v>
      </c>
      <c r="H64" s="242"/>
      <c r="I64" s="132">
        <f>SUM(E64:F64)</f>
        <v>0</v>
      </c>
      <c r="J64" s="12"/>
      <c r="K64" s="12"/>
      <c r="L64" s="17"/>
      <c r="M64" s="13"/>
    </row>
    <row r="65" spans="1:13" x14ac:dyDescent="0.25">
      <c r="A65" s="32">
        <v>74103</v>
      </c>
      <c r="B65" s="4" t="s">
        <v>36</v>
      </c>
      <c r="C65" s="4"/>
      <c r="D65" s="4"/>
      <c r="E65" s="118">
        <v>0</v>
      </c>
      <c r="F65" s="118">
        <v>0</v>
      </c>
      <c r="G65" s="217">
        <f t="shared" si="3"/>
        <v>0</v>
      </c>
      <c r="H65" s="218"/>
      <c r="J65" s="12"/>
      <c r="K65" s="12"/>
      <c r="L65" s="17"/>
      <c r="M65" s="13"/>
    </row>
    <row r="66" spans="1:13" x14ac:dyDescent="0.25">
      <c r="A66" s="32">
        <v>74104</v>
      </c>
      <c r="B66" s="4" t="s">
        <v>37</v>
      </c>
      <c r="C66" s="4"/>
      <c r="D66" s="4"/>
      <c r="E66" s="118">
        <v>0</v>
      </c>
      <c r="F66" s="118">
        <v>0</v>
      </c>
      <c r="G66" s="217">
        <f t="shared" si="3"/>
        <v>0</v>
      </c>
      <c r="H66" s="218"/>
      <c r="J66" s="12"/>
      <c r="K66" s="12"/>
      <c r="L66" s="13"/>
      <c r="M66" s="18"/>
    </row>
    <row r="67" spans="1:13" x14ac:dyDescent="0.25">
      <c r="A67" s="32">
        <v>74201</v>
      </c>
      <c r="B67" s="4" t="s">
        <v>38</v>
      </c>
      <c r="C67" s="4"/>
      <c r="D67" s="4"/>
      <c r="E67" s="118">
        <v>0</v>
      </c>
      <c r="F67" s="118">
        <v>0</v>
      </c>
      <c r="G67" s="217">
        <f t="shared" si="3"/>
        <v>0</v>
      </c>
      <c r="H67" s="218"/>
      <c r="J67" s="12"/>
      <c r="K67" s="12"/>
      <c r="L67" s="13"/>
      <c r="M67" s="18"/>
    </row>
    <row r="68" spans="1:13" x14ac:dyDescent="0.25">
      <c r="A68" s="32">
        <v>73603</v>
      </c>
      <c r="B68" s="4" t="s">
        <v>39</v>
      </c>
      <c r="C68" s="4"/>
      <c r="D68" s="4"/>
      <c r="E68" s="118">
        <v>0</v>
      </c>
      <c r="F68" s="118">
        <v>0</v>
      </c>
      <c r="G68" s="217">
        <f t="shared" si="3"/>
        <v>0</v>
      </c>
      <c r="H68" s="218"/>
      <c r="J68" s="12"/>
      <c r="K68" s="12"/>
      <c r="L68" s="13"/>
      <c r="M68" s="13"/>
    </row>
    <row r="69" spans="1:13" x14ac:dyDescent="0.25">
      <c r="A69" s="32">
        <v>74314</v>
      </c>
      <c r="B69" s="4" t="s">
        <v>40</v>
      </c>
      <c r="C69" s="4"/>
      <c r="D69" s="4"/>
      <c r="E69" s="118">
        <v>0</v>
      </c>
      <c r="F69" s="118">
        <v>0</v>
      </c>
      <c r="G69" s="217">
        <f t="shared" si="3"/>
        <v>0</v>
      </c>
      <c r="H69" s="218"/>
      <c r="J69" s="12"/>
      <c r="K69" s="12"/>
      <c r="L69" s="17"/>
      <c r="M69" s="13"/>
    </row>
    <row r="70" spans="1:13" x14ac:dyDescent="0.25">
      <c r="A70" s="32">
        <v>74315</v>
      </c>
      <c r="B70" s="4" t="s">
        <v>41</v>
      </c>
      <c r="C70" s="4"/>
      <c r="D70" s="4"/>
      <c r="E70" s="118">
        <v>0</v>
      </c>
      <c r="F70" s="118">
        <v>0</v>
      </c>
      <c r="G70" s="217">
        <f t="shared" si="3"/>
        <v>0</v>
      </c>
      <c r="H70" s="218"/>
      <c r="J70" s="19"/>
      <c r="K70" s="19"/>
      <c r="L70" s="13"/>
      <c r="M70" s="13"/>
    </row>
    <row r="71" spans="1:13" x14ac:dyDescent="0.25">
      <c r="A71" s="56">
        <v>74701</v>
      </c>
      <c r="B71" s="274" t="s">
        <v>159</v>
      </c>
      <c r="C71" s="275"/>
      <c r="D71" s="276"/>
      <c r="E71" s="118">
        <v>0</v>
      </c>
      <c r="F71" s="118">
        <v>0</v>
      </c>
      <c r="G71" s="217">
        <f>SUM(E71:F71)</f>
        <v>0</v>
      </c>
      <c r="H71" s="218"/>
      <c r="J71" s="19"/>
      <c r="K71" s="19"/>
      <c r="L71" s="13"/>
      <c r="M71" s="13"/>
    </row>
    <row r="72" spans="1:13" x14ac:dyDescent="0.25">
      <c r="A72" s="32">
        <v>74702</v>
      </c>
      <c r="B72" s="4" t="s">
        <v>42</v>
      </c>
      <c r="C72" s="4"/>
      <c r="D72" s="4"/>
      <c r="E72" s="118">
        <v>0</v>
      </c>
      <c r="F72" s="118">
        <v>0</v>
      </c>
      <c r="G72" s="217">
        <f t="shared" si="3"/>
        <v>0</v>
      </c>
      <c r="H72" s="218"/>
      <c r="J72" s="12"/>
      <c r="K72" s="12"/>
      <c r="L72" s="13"/>
      <c r="M72" s="13"/>
    </row>
    <row r="73" spans="1:13" x14ac:dyDescent="0.25">
      <c r="A73" s="32">
        <v>74703</v>
      </c>
      <c r="B73" s="4" t="s">
        <v>43</v>
      </c>
      <c r="C73" s="4"/>
      <c r="D73" s="4"/>
      <c r="E73" s="118">
        <v>0</v>
      </c>
      <c r="F73" s="118">
        <v>0</v>
      </c>
      <c r="G73" s="217">
        <f t="shared" si="3"/>
        <v>0</v>
      </c>
      <c r="H73" s="218"/>
      <c r="J73" s="12"/>
      <c r="K73" s="12"/>
      <c r="L73" s="13"/>
      <c r="M73" s="13"/>
    </row>
    <row r="74" spans="1:13" x14ac:dyDescent="0.25">
      <c r="A74" s="32">
        <v>74910</v>
      </c>
      <c r="B74" s="4" t="s">
        <v>44</v>
      </c>
      <c r="C74" s="4"/>
      <c r="D74" s="4"/>
      <c r="E74" s="118">
        <v>0</v>
      </c>
      <c r="F74" s="118">
        <v>0</v>
      </c>
      <c r="G74" s="217">
        <f t="shared" si="3"/>
        <v>0</v>
      </c>
      <c r="H74" s="218"/>
      <c r="J74" s="12"/>
      <c r="K74" s="12"/>
      <c r="L74" s="13"/>
      <c r="M74" s="13"/>
    </row>
    <row r="75" spans="1:13" x14ac:dyDescent="0.25">
      <c r="A75" s="103" t="s">
        <v>133</v>
      </c>
      <c r="B75" s="238" t="s">
        <v>216</v>
      </c>
      <c r="C75" s="239"/>
      <c r="D75" s="240"/>
      <c r="E75" s="122">
        <f>SUM(E76:E79)</f>
        <v>0</v>
      </c>
      <c r="F75" s="122">
        <f>SUM(F76:F79)</f>
        <v>0</v>
      </c>
      <c r="G75" s="241">
        <f>SUM(G76:H79)</f>
        <v>0</v>
      </c>
      <c r="H75" s="242"/>
      <c r="I75" s="132">
        <f>SUM(E75:F75)</f>
        <v>0</v>
      </c>
      <c r="J75" s="12"/>
      <c r="K75" s="12"/>
      <c r="L75" s="13"/>
      <c r="M75" s="14"/>
    </row>
    <row r="76" spans="1:13" x14ac:dyDescent="0.25">
      <c r="A76" s="129">
        <v>77005</v>
      </c>
      <c r="B76" s="4" t="s">
        <v>209</v>
      </c>
      <c r="C76" s="4"/>
      <c r="D76" s="4"/>
      <c r="E76" s="118">
        <v>0</v>
      </c>
      <c r="F76" s="118">
        <v>0</v>
      </c>
      <c r="G76" s="217">
        <f>SUM(E76:F76)</f>
        <v>0</v>
      </c>
      <c r="H76" s="218"/>
      <c r="J76" s="12"/>
      <c r="K76" s="12"/>
      <c r="L76" s="13"/>
      <c r="M76" s="14"/>
    </row>
    <row r="77" spans="1:13" x14ac:dyDescent="0.25">
      <c r="A77" s="32"/>
      <c r="B77" s="214"/>
      <c r="C77" s="215"/>
      <c r="D77" s="216"/>
      <c r="E77" s="118">
        <v>0</v>
      </c>
      <c r="F77" s="118">
        <v>0</v>
      </c>
      <c r="G77" s="217">
        <f>SUM(E77:F77)</f>
        <v>0</v>
      </c>
      <c r="H77" s="218"/>
      <c r="J77" s="12"/>
      <c r="K77" s="12"/>
      <c r="L77" s="13"/>
      <c r="M77" s="14"/>
    </row>
    <row r="78" spans="1:13" hidden="1" x14ac:dyDescent="0.25">
      <c r="A78" s="32"/>
      <c r="B78" s="214"/>
      <c r="C78" s="215"/>
      <c r="D78" s="216"/>
      <c r="E78" s="118">
        <v>0</v>
      </c>
      <c r="F78" s="118">
        <v>0</v>
      </c>
      <c r="G78" s="217">
        <f>SUM(E78:F78)</f>
        <v>0</v>
      </c>
      <c r="H78" s="218"/>
      <c r="J78" s="12"/>
      <c r="K78" s="12"/>
      <c r="L78" s="13"/>
      <c r="M78" s="14"/>
    </row>
    <row r="79" spans="1:13" hidden="1" x14ac:dyDescent="0.25">
      <c r="A79" s="32"/>
      <c r="B79" s="214"/>
      <c r="C79" s="215"/>
      <c r="D79" s="216"/>
      <c r="E79" s="118">
        <v>0</v>
      </c>
      <c r="F79" s="118">
        <v>0</v>
      </c>
      <c r="G79" s="217">
        <f>SUM(E79:F79)</f>
        <v>0</v>
      </c>
      <c r="H79" s="218"/>
      <c r="J79" s="12"/>
      <c r="K79" s="12"/>
      <c r="L79" s="13"/>
      <c r="M79" s="14"/>
    </row>
    <row r="80" spans="1:13" x14ac:dyDescent="0.25">
      <c r="A80" s="103" t="s">
        <v>196</v>
      </c>
      <c r="B80" s="223"/>
      <c r="C80" s="230"/>
      <c r="D80" s="231"/>
      <c r="E80" s="122">
        <f>E75+E64+E59+E50+E47+E36+E29+E24+E18</f>
        <v>0</v>
      </c>
      <c r="F80" s="122">
        <f>F75+F64+F59+F50+F47+F36+F29+F24+F18</f>
        <v>0</v>
      </c>
      <c r="G80" s="219">
        <f>SUM(G81:H82)</f>
        <v>0</v>
      </c>
      <c r="H80" s="220"/>
      <c r="I80" s="132">
        <f>SUM(E80:F80)</f>
        <v>0</v>
      </c>
      <c r="J80" s="12"/>
      <c r="K80" s="12"/>
      <c r="L80" s="13"/>
      <c r="M80" s="14"/>
    </row>
    <row r="81" spans="1:20" x14ac:dyDescent="0.25">
      <c r="A81" s="32"/>
      <c r="B81" s="214"/>
      <c r="C81" s="215"/>
      <c r="D81" s="216"/>
      <c r="E81" s="118">
        <v>0</v>
      </c>
      <c r="F81" s="118">
        <v>0</v>
      </c>
      <c r="G81" s="221">
        <f>SUM(E81:F81)</f>
        <v>0</v>
      </c>
      <c r="H81" s="222"/>
      <c r="J81" s="12"/>
      <c r="K81" s="12"/>
      <c r="L81" s="13"/>
      <c r="M81" s="14"/>
    </row>
    <row r="82" spans="1:20" x14ac:dyDescent="0.25">
      <c r="A82" s="32"/>
      <c r="B82" s="214"/>
      <c r="C82" s="215"/>
      <c r="D82" s="216"/>
      <c r="E82" s="118">
        <v>0</v>
      </c>
      <c r="F82" s="118">
        <v>0</v>
      </c>
      <c r="G82" s="221">
        <f>SUM(E82:F82)</f>
        <v>0</v>
      </c>
      <c r="H82" s="222"/>
      <c r="J82" s="12"/>
      <c r="K82" s="12"/>
      <c r="L82" s="13"/>
      <c r="M82" s="14"/>
    </row>
    <row r="83" spans="1:20" ht="28.5" customHeight="1" x14ac:dyDescent="0.25">
      <c r="A83" s="103" t="s">
        <v>197</v>
      </c>
      <c r="B83" s="280" t="s">
        <v>214</v>
      </c>
      <c r="C83" s="281"/>
      <c r="D83" s="282"/>
      <c r="E83" s="122">
        <f>E80-E75-E60-E36</f>
        <v>0</v>
      </c>
      <c r="F83" s="122">
        <f>F85</f>
        <v>0</v>
      </c>
      <c r="G83" s="241">
        <f>SUM(G84:H86)</f>
        <v>0</v>
      </c>
      <c r="H83" s="242"/>
      <c r="I83" s="132">
        <f>SUM(E83:F83)</f>
        <v>0</v>
      </c>
      <c r="J83" s="12"/>
      <c r="K83" s="12"/>
      <c r="L83" s="13"/>
      <c r="M83" s="14"/>
    </row>
    <row r="84" spans="1:20" x14ac:dyDescent="0.25">
      <c r="A84" s="32">
        <v>75001</v>
      </c>
      <c r="B84" s="4" t="s">
        <v>240</v>
      </c>
      <c r="C84" s="4"/>
      <c r="D84" s="4"/>
      <c r="E84" s="123">
        <f>E83*D12</f>
        <v>0</v>
      </c>
      <c r="F84" s="124">
        <v>0</v>
      </c>
      <c r="G84" s="217">
        <f>SUM(E84:F84)</f>
        <v>0</v>
      </c>
      <c r="H84" s="218"/>
      <c r="J84" s="12"/>
      <c r="K84" s="12"/>
      <c r="L84" s="17"/>
      <c r="M84" s="14"/>
    </row>
    <row r="85" spans="1:20" x14ac:dyDescent="0.25">
      <c r="A85" s="32">
        <v>76001</v>
      </c>
      <c r="B85" s="277" t="s">
        <v>191</v>
      </c>
      <c r="C85" s="278"/>
      <c r="D85" s="279"/>
      <c r="E85" s="125">
        <v>0</v>
      </c>
      <c r="F85" s="120">
        <v>0</v>
      </c>
      <c r="G85" s="217">
        <f>SUM(E85:F85)</f>
        <v>0</v>
      </c>
      <c r="H85" s="218"/>
      <c r="J85" s="12"/>
      <c r="K85" s="12"/>
      <c r="L85" s="13"/>
      <c r="M85" s="14"/>
    </row>
    <row r="86" spans="1:20" x14ac:dyDescent="0.25">
      <c r="A86" s="32"/>
      <c r="B86" s="301"/>
      <c r="C86" s="301"/>
      <c r="D86" s="301"/>
      <c r="E86" s="120">
        <v>0</v>
      </c>
      <c r="F86" s="120">
        <v>0</v>
      </c>
      <c r="G86" s="217">
        <f>SUM(E86:F86)</f>
        <v>0</v>
      </c>
      <c r="H86" s="218"/>
      <c r="J86" s="12"/>
      <c r="K86" s="12"/>
      <c r="L86" s="17"/>
      <c r="M86" s="14"/>
      <c r="S86" s="99"/>
    </row>
    <row r="87" spans="1:20" x14ac:dyDescent="0.25">
      <c r="A87" s="103" t="s">
        <v>198</v>
      </c>
      <c r="B87" s="300" t="s">
        <v>45</v>
      </c>
      <c r="C87" s="300"/>
      <c r="D87" s="300"/>
      <c r="E87" s="126">
        <f>E84+E80</f>
        <v>0</v>
      </c>
      <c r="F87" s="126">
        <f>F84+F80</f>
        <v>0</v>
      </c>
      <c r="G87" s="259">
        <f>E87+F87</f>
        <v>0</v>
      </c>
      <c r="H87" s="260"/>
      <c r="I87" s="99"/>
      <c r="J87" s="12"/>
      <c r="K87" s="12"/>
      <c r="L87" s="13"/>
      <c r="M87" s="15"/>
      <c r="T87" s="99"/>
    </row>
    <row r="88" spans="1:20" ht="16.5" thickBot="1" x14ac:dyDescent="0.3">
      <c r="A88" s="85"/>
      <c r="B88" s="86"/>
      <c r="C88" s="86"/>
      <c r="D88" s="86"/>
      <c r="E88" s="86"/>
      <c r="F88" s="86"/>
      <c r="G88" s="87"/>
      <c r="H88" s="88"/>
      <c r="I88" s="12"/>
      <c r="J88" s="12"/>
      <c r="K88" s="13"/>
      <c r="L88" s="16"/>
    </row>
    <row r="89" spans="1:20" x14ac:dyDescent="0.25">
      <c r="A89" s="114" t="s">
        <v>146</v>
      </c>
      <c r="B89" s="115" t="s">
        <v>151</v>
      </c>
      <c r="C89" s="190" t="s">
        <v>152</v>
      </c>
      <c r="D89" s="204"/>
      <c r="E89" s="297" t="s">
        <v>182</v>
      </c>
      <c r="F89" s="298"/>
      <c r="G89" s="298"/>
      <c r="H89" s="299"/>
      <c r="I89" s="12"/>
      <c r="J89" s="12"/>
      <c r="K89" s="13"/>
      <c r="L89" s="14"/>
    </row>
    <row r="90" spans="1:20" x14ac:dyDescent="0.25">
      <c r="A90" s="74" t="s">
        <v>147</v>
      </c>
      <c r="B90" s="29"/>
      <c r="C90" s="191"/>
      <c r="D90" s="205"/>
      <c r="E90" s="93" t="s">
        <v>194</v>
      </c>
      <c r="F90" s="97"/>
      <c r="G90" s="93" t="s">
        <v>192</v>
      </c>
      <c r="H90" s="96"/>
      <c r="I90" s="12"/>
      <c r="J90" s="12"/>
      <c r="K90" s="13"/>
      <c r="L90" s="14"/>
    </row>
    <row r="91" spans="1:20" x14ac:dyDescent="0.25">
      <c r="A91" s="74" t="s">
        <v>137</v>
      </c>
      <c r="B91" s="59"/>
      <c r="C91" s="192"/>
      <c r="D91" s="205"/>
      <c r="E91" s="93" t="s">
        <v>181</v>
      </c>
      <c r="F91" s="98">
        <f>F90-F94-F96-F98-F100</f>
        <v>0</v>
      </c>
      <c r="I91" s="12"/>
      <c r="J91" s="12"/>
      <c r="K91" s="13"/>
      <c r="L91" s="14"/>
    </row>
    <row r="92" spans="1:20" x14ac:dyDescent="0.25">
      <c r="A92" s="74" t="s">
        <v>139</v>
      </c>
      <c r="B92" s="60"/>
      <c r="C92" s="193"/>
      <c r="D92" s="205"/>
      <c r="E92" s="200"/>
      <c r="F92" s="3"/>
      <c r="G92" s="45"/>
      <c r="H92" s="94"/>
      <c r="J92" s="12"/>
      <c r="K92" s="12"/>
      <c r="L92" s="13"/>
      <c r="M92" s="14"/>
    </row>
    <row r="93" spans="1:20" x14ac:dyDescent="0.25">
      <c r="A93" s="75" t="s">
        <v>140</v>
      </c>
      <c r="B93" s="59"/>
      <c r="C93" s="193"/>
      <c r="D93" s="205"/>
      <c r="E93" s="109" t="s">
        <v>183</v>
      </c>
      <c r="F93" s="81"/>
      <c r="G93" s="113" t="s">
        <v>10</v>
      </c>
      <c r="H93" s="95"/>
      <c r="J93" s="12"/>
      <c r="K93" s="12"/>
      <c r="L93" s="13"/>
      <c r="M93" s="14"/>
    </row>
    <row r="94" spans="1:20" x14ac:dyDescent="0.25">
      <c r="A94" s="75" t="s">
        <v>141</v>
      </c>
      <c r="B94" s="59" t="s">
        <v>247</v>
      </c>
      <c r="C94" s="193"/>
      <c r="D94" s="205"/>
      <c r="E94" s="201" t="s">
        <v>184</v>
      </c>
      <c r="F94" s="98"/>
      <c r="G94" s="46" t="s">
        <v>193</v>
      </c>
      <c r="H94" s="47"/>
      <c r="J94" s="12"/>
      <c r="K94" s="12"/>
      <c r="L94" s="13"/>
      <c r="M94" s="14"/>
    </row>
    <row r="95" spans="1:20" x14ac:dyDescent="0.25">
      <c r="A95" s="75" t="s">
        <v>149</v>
      </c>
      <c r="B95" s="59" t="s">
        <v>144</v>
      </c>
      <c r="C95" s="193"/>
      <c r="D95" s="205"/>
      <c r="E95" s="109" t="s">
        <v>185</v>
      </c>
      <c r="F95" s="81"/>
      <c r="G95" s="113" t="s">
        <v>10</v>
      </c>
      <c r="H95" s="31"/>
      <c r="J95" s="12"/>
      <c r="K95" s="12"/>
      <c r="L95" s="13"/>
      <c r="M95" s="14"/>
    </row>
    <row r="96" spans="1:20" ht="16.5" thickBot="1" x14ac:dyDescent="0.3">
      <c r="A96" s="76" t="s">
        <v>142</v>
      </c>
      <c r="B96" s="61" t="s">
        <v>248</v>
      </c>
      <c r="C96" s="194"/>
      <c r="D96" s="205"/>
      <c r="E96" s="201" t="s">
        <v>188</v>
      </c>
      <c r="F96" s="98"/>
      <c r="G96" s="46" t="s">
        <v>193</v>
      </c>
      <c r="H96" s="82"/>
      <c r="J96" s="12"/>
      <c r="K96" s="12"/>
      <c r="L96" s="13"/>
      <c r="M96" s="14"/>
    </row>
    <row r="97" spans="1:13" ht="16.5" thickBot="1" x14ac:dyDescent="0.3">
      <c r="A97" s="83"/>
      <c r="B97" s="84"/>
      <c r="C97" s="195"/>
      <c r="D97" s="206"/>
      <c r="E97" s="109" t="s">
        <v>186</v>
      </c>
      <c r="F97" s="81"/>
      <c r="G97" s="113" t="s">
        <v>10</v>
      </c>
      <c r="H97" s="31"/>
      <c r="J97" s="12"/>
      <c r="K97" s="12"/>
      <c r="L97" s="13"/>
      <c r="M97" s="14"/>
    </row>
    <row r="98" spans="1:13" x14ac:dyDescent="0.25">
      <c r="A98" s="114" t="s">
        <v>170</v>
      </c>
      <c r="B98" s="115" t="s">
        <v>151</v>
      </c>
      <c r="C98" s="190" t="s">
        <v>152</v>
      </c>
      <c r="D98" s="207"/>
      <c r="E98" s="201" t="s">
        <v>189</v>
      </c>
      <c r="F98" s="98"/>
      <c r="G98" s="45"/>
      <c r="H98" s="82"/>
      <c r="J98" s="12"/>
      <c r="K98" s="12"/>
      <c r="L98" s="13"/>
      <c r="M98" s="14"/>
    </row>
    <row r="99" spans="1:13" x14ac:dyDescent="0.25">
      <c r="A99" s="77" t="s">
        <v>167</v>
      </c>
      <c r="B99" s="62"/>
      <c r="C99" s="196"/>
      <c r="D99" s="207"/>
      <c r="E99" s="109" t="s">
        <v>187</v>
      </c>
      <c r="F99" s="3"/>
      <c r="G99" s="113" t="s">
        <v>10</v>
      </c>
      <c r="H99" s="31"/>
      <c r="J99" s="12"/>
      <c r="K99" s="12"/>
      <c r="L99" s="13"/>
      <c r="M99" s="14"/>
    </row>
    <row r="100" spans="1:13" x14ac:dyDescent="0.25">
      <c r="A100" s="78" t="s">
        <v>169</v>
      </c>
      <c r="B100" s="62"/>
      <c r="C100" s="197"/>
      <c r="D100" s="207"/>
      <c r="E100" s="201" t="s">
        <v>190</v>
      </c>
      <c r="F100" s="97"/>
      <c r="G100" s="29"/>
      <c r="H100" s="67"/>
      <c r="J100" s="12"/>
      <c r="K100" s="12"/>
      <c r="L100" s="13"/>
      <c r="M100" s="14"/>
    </row>
    <row r="101" spans="1:13" ht="16.5" thickBot="1" x14ac:dyDescent="0.3">
      <c r="A101" s="79" t="s">
        <v>162</v>
      </c>
      <c r="B101" s="63"/>
      <c r="C101" s="198"/>
      <c r="D101" s="207"/>
      <c r="E101" s="202"/>
      <c r="F101" s="29"/>
      <c r="G101" s="46"/>
      <c r="H101" s="47"/>
      <c r="J101" s="12"/>
      <c r="K101" s="12"/>
      <c r="L101" s="13"/>
      <c r="M101" s="14"/>
    </row>
    <row r="102" spans="1:13" ht="17.25" customHeight="1" thickTop="1" thickBot="1" x14ac:dyDescent="0.3">
      <c r="A102" s="89"/>
      <c r="B102" s="90"/>
      <c r="C102" s="199"/>
      <c r="D102" s="208"/>
      <c r="E102" s="203"/>
      <c r="F102" s="91"/>
      <c r="G102" s="91"/>
      <c r="H102" s="92"/>
      <c r="J102" s="12"/>
      <c r="K102" s="12"/>
      <c r="L102" s="13"/>
      <c r="M102" s="14"/>
    </row>
    <row r="103" spans="1:13" x14ac:dyDescent="0.25">
      <c r="A103" s="64" t="s">
        <v>172</v>
      </c>
      <c r="B103" s="292" t="s">
        <v>175</v>
      </c>
      <c r="C103" s="251"/>
      <c r="D103" s="293"/>
      <c r="E103" s="293"/>
      <c r="F103" s="293"/>
      <c r="G103" s="293"/>
      <c r="H103" s="294"/>
      <c r="J103" s="12"/>
      <c r="K103" s="12"/>
      <c r="L103" s="13"/>
      <c r="M103" s="14"/>
    </row>
    <row r="104" spans="1:13" x14ac:dyDescent="0.25">
      <c r="A104" s="288"/>
      <c r="B104" s="251"/>
      <c r="C104" s="251"/>
      <c r="D104" s="251"/>
      <c r="E104" s="251"/>
      <c r="F104" s="251"/>
      <c r="G104" s="251"/>
      <c r="H104" s="289"/>
      <c r="J104" s="12"/>
      <c r="K104" s="12"/>
      <c r="L104" s="13"/>
      <c r="M104" s="14"/>
    </row>
    <row r="105" spans="1:13" x14ac:dyDescent="0.25">
      <c r="A105" s="288"/>
      <c r="B105" s="251"/>
      <c r="C105" s="251"/>
      <c r="D105" s="251"/>
      <c r="E105" s="251"/>
      <c r="F105" s="251"/>
      <c r="G105" s="251"/>
      <c r="H105" s="289"/>
      <c r="J105" s="12"/>
      <c r="K105" s="12"/>
      <c r="L105" s="13"/>
      <c r="M105" s="14"/>
    </row>
    <row r="106" spans="1:13" ht="16.5" thickBot="1" x14ac:dyDescent="0.3">
      <c r="A106" s="290"/>
      <c r="B106" s="271"/>
      <c r="C106" s="271"/>
      <c r="D106" s="271"/>
      <c r="E106" s="271"/>
      <c r="F106" s="271"/>
      <c r="G106" s="271"/>
      <c r="H106" s="291"/>
    </row>
    <row r="107" spans="1:13" ht="66.75" customHeight="1" thickTop="1" thickBot="1" x14ac:dyDescent="0.3">
      <c r="A107" s="267" t="s">
        <v>178</v>
      </c>
      <c r="B107" s="268"/>
      <c r="C107" s="268"/>
      <c r="D107" s="268"/>
      <c r="E107" s="268"/>
      <c r="F107" s="268"/>
      <c r="G107" s="268"/>
      <c r="H107" s="269"/>
    </row>
    <row r="108" spans="1:13" ht="32.25" customHeight="1" thickTop="1" thickBot="1" x14ac:dyDescent="0.3">
      <c r="A108" s="295"/>
      <c r="B108" s="262"/>
      <c r="C108" s="263"/>
      <c r="D108" s="58">
        <f ca="1">NOW()</f>
        <v>45378.591789351849</v>
      </c>
      <c r="E108" s="296"/>
      <c r="F108" s="262"/>
      <c r="G108" s="263"/>
      <c r="H108" s="209">
        <f ca="1">NOW()</f>
        <v>45378.591789351849</v>
      </c>
      <c r="I108" s="210" t="s">
        <v>235</v>
      </c>
      <c r="J108" s="12"/>
      <c r="K108" s="12"/>
      <c r="L108" s="13"/>
      <c r="M108" s="14"/>
    </row>
    <row r="109" spans="1:13" ht="16.5" thickBot="1" x14ac:dyDescent="0.3">
      <c r="A109" s="34" t="s">
        <v>173</v>
      </c>
      <c r="B109" s="35"/>
      <c r="C109" s="36"/>
      <c r="D109" s="37" t="s">
        <v>46</v>
      </c>
      <c r="E109" s="264" t="s">
        <v>245</v>
      </c>
      <c r="F109" s="265"/>
      <c r="G109" s="266"/>
      <c r="H109" s="38" t="s">
        <v>46</v>
      </c>
      <c r="J109" s="12"/>
      <c r="K109" s="12"/>
      <c r="L109" s="13"/>
      <c r="M109" s="14"/>
    </row>
    <row r="110" spans="1:13" ht="32.25" customHeight="1" thickTop="1" x14ac:dyDescent="0.25">
      <c r="A110" s="261"/>
      <c r="B110" s="262"/>
      <c r="C110" s="263"/>
      <c r="D110" s="48">
        <f ca="1">NOW()</f>
        <v>45378.591789351849</v>
      </c>
      <c r="E110" s="254"/>
      <c r="F110" s="255"/>
      <c r="G110" s="256"/>
      <c r="H110" s="49">
        <f ca="1">NOW()</f>
        <v>45378.591789351849</v>
      </c>
      <c r="J110" s="12"/>
      <c r="K110" s="12"/>
      <c r="L110" s="13"/>
      <c r="M110" s="14"/>
    </row>
    <row r="111" spans="1:13" ht="16.5" thickBot="1" x14ac:dyDescent="0.3">
      <c r="A111" s="270" t="s">
        <v>150</v>
      </c>
      <c r="B111" s="265"/>
      <c r="C111" s="273"/>
      <c r="D111" s="50" t="s">
        <v>46</v>
      </c>
      <c r="E111" s="270" t="s">
        <v>148</v>
      </c>
      <c r="F111" s="271"/>
      <c r="G111" s="272"/>
      <c r="H111" s="51" t="s">
        <v>46</v>
      </c>
      <c r="J111" s="12"/>
      <c r="K111" s="12"/>
      <c r="L111" s="13"/>
      <c r="M111" s="14"/>
    </row>
    <row r="112" spans="1:13" ht="16.5" thickTop="1" x14ac:dyDescent="0.25">
      <c r="I112" s="5"/>
      <c r="J112" s="12"/>
      <c r="K112" s="12"/>
      <c r="L112" s="13"/>
      <c r="M112" s="14"/>
    </row>
    <row r="113" spans="9:13" x14ac:dyDescent="0.25">
      <c r="I113" s="5"/>
      <c r="J113" s="12"/>
      <c r="K113" s="12"/>
      <c r="L113" s="13"/>
      <c r="M113" s="14"/>
    </row>
    <row r="114" spans="9:13" x14ac:dyDescent="0.25">
      <c r="I114" s="6"/>
      <c r="J114" s="12"/>
      <c r="K114" s="12"/>
      <c r="L114" s="13"/>
      <c r="M114" s="14"/>
    </row>
    <row r="115" spans="9:13" x14ac:dyDescent="0.25">
      <c r="J115" s="12"/>
      <c r="K115" s="12"/>
      <c r="L115" s="13"/>
      <c r="M115" s="14"/>
    </row>
    <row r="116" spans="9:13" x14ac:dyDescent="0.25">
      <c r="J116" s="12"/>
      <c r="K116" s="12"/>
      <c r="L116" s="13"/>
      <c r="M116" s="14"/>
    </row>
    <row r="117" spans="9:13" x14ac:dyDescent="0.25">
      <c r="J117" s="12"/>
      <c r="K117" s="12"/>
      <c r="L117" s="13"/>
      <c r="M117" s="14"/>
    </row>
    <row r="118" spans="9:13" x14ac:dyDescent="0.25">
      <c r="J118" s="12"/>
      <c r="K118" s="12"/>
      <c r="L118" s="13"/>
      <c r="M118" s="14"/>
    </row>
    <row r="119" spans="9:13" x14ac:dyDescent="0.25">
      <c r="J119" s="12"/>
      <c r="K119" s="12"/>
      <c r="L119" s="13"/>
      <c r="M119" s="14"/>
    </row>
    <row r="120" spans="9:13" x14ac:dyDescent="0.25">
      <c r="J120" s="12"/>
      <c r="K120" s="12"/>
      <c r="L120" s="13"/>
      <c r="M120" s="14"/>
    </row>
    <row r="121" spans="9:13" x14ac:dyDescent="0.25">
      <c r="J121" s="12"/>
      <c r="K121" s="12"/>
      <c r="L121" s="13"/>
      <c r="M121" s="14"/>
    </row>
    <row r="122" spans="9:13" x14ac:dyDescent="0.25">
      <c r="J122" s="12"/>
      <c r="K122" s="12"/>
      <c r="L122" s="13"/>
      <c r="M122" s="14"/>
    </row>
    <row r="123" spans="9:13" x14ac:dyDescent="0.25">
      <c r="J123" s="13"/>
      <c r="K123" s="13"/>
      <c r="L123" s="13"/>
      <c r="M123" s="14"/>
    </row>
    <row r="124" spans="9:13" x14ac:dyDescent="0.25">
      <c r="J124" s="13"/>
      <c r="K124" s="13"/>
      <c r="L124" s="13"/>
      <c r="M124" s="14"/>
    </row>
    <row r="125" spans="9:13" x14ac:dyDescent="0.25">
      <c r="J125" s="13"/>
      <c r="K125" s="13"/>
      <c r="L125" s="13"/>
      <c r="M125" s="14"/>
    </row>
    <row r="126" spans="9:13" x14ac:dyDescent="0.25">
      <c r="J126" s="13"/>
      <c r="K126" s="13"/>
      <c r="L126" s="13"/>
      <c r="M126" s="14"/>
    </row>
    <row r="127" spans="9:13" x14ac:dyDescent="0.25">
      <c r="J127" s="13"/>
      <c r="K127" s="13"/>
      <c r="L127" s="13"/>
      <c r="M127" s="14"/>
    </row>
    <row r="128" spans="9:13" x14ac:dyDescent="0.25">
      <c r="J128" s="13"/>
      <c r="K128" s="13"/>
      <c r="L128" s="13"/>
      <c r="M128" s="14"/>
    </row>
    <row r="129" spans="10:13" x14ac:dyDescent="0.25">
      <c r="J129" s="13"/>
      <c r="K129" s="13"/>
      <c r="L129" s="13"/>
      <c r="M129" s="14"/>
    </row>
    <row r="130" spans="10:13" x14ac:dyDescent="0.25">
      <c r="J130" s="13"/>
      <c r="K130" s="13"/>
      <c r="L130" s="13"/>
      <c r="M130" s="14"/>
    </row>
    <row r="131" spans="10:13" x14ac:dyDescent="0.25">
      <c r="J131" s="13"/>
      <c r="K131" s="13"/>
      <c r="L131" s="13"/>
      <c r="M131" s="14"/>
    </row>
    <row r="132" spans="10:13" x14ac:dyDescent="0.25">
      <c r="J132" s="13"/>
      <c r="K132" s="13"/>
      <c r="L132" s="13"/>
      <c r="M132" s="14"/>
    </row>
    <row r="133" spans="10:13" x14ac:dyDescent="0.25">
      <c r="J133" s="13"/>
      <c r="K133" s="13"/>
      <c r="L133" s="13"/>
      <c r="M133" s="14"/>
    </row>
    <row r="134" spans="10:13" x14ac:dyDescent="0.25">
      <c r="J134" s="13"/>
      <c r="K134" s="13"/>
      <c r="L134" s="13"/>
      <c r="M134" s="14"/>
    </row>
    <row r="135" spans="10:13" x14ac:dyDescent="0.25">
      <c r="J135" s="13"/>
      <c r="K135" s="13"/>
      <c r="L135" s="13"/>
      <c r="M135" s="14"/>
    </row>
    <row r="136" spans="10:13" x14ac:dyDescent="0.25">
      <c r="J136" s="13"/>
      <c r="K136" s="13"/>
      <c r="L136" s="13"/>
      <c r="M136" s="14"/>
    </row>
    <row r="137" spans="10:13" x14ac:dyDescent="0.25">
      <c r="J137" s="13"/>
      <c r="K137" s="13"/>
      <c r="L137" s="13"/>
      <c r="M137" s="14"/>
    </row>
    <row r="138" spans="10:13" x14ac:dyDescent="0.25">
      <c r="J138" s="13"/>
      <c r="K138" s="13"/>
      <c r="L138" s="13"/>
      <c r="M138" s="14"/>
    </row>
    <row r="139" spans="10:13" x14ac:dyDescent="0.25">
      <c r="J139" s="13"/>
      <c r="K139" s="13"/>
      <c r="L139" s="13"/>
      <c r="M139" s="14"/>
    </row>
    <row r="140" spans="10:13" x14ac:dyDescent="0.25">
      <c r="J140" s="13"/>
      <c r="K140" s="13"/>
      <c r="L140" s="13"/>
      <c r="M140" s="14"/>
    </row>
    <row r="141" spans="10:13" x14ac:dyDescent="0.25">
      <c r="J141" s="13"/>
      <c r="K141" s="13"/>
      <c r="L141" s="13"/>
      <c r="M141" s="14"/>
    </row>
    <row r="142" spans="10:13" x14ac:dyDescent="0.25">
      <c r="M142" s="5"/>
    </row>
  </sheetData>
  <mergeCells count="115">
    <mergeCell ref="E2:F2"/>
    <mergeCell ref="D8:F8"/>
    <mergeCell ref="A104:H104"/>
    <mergeCell ref="A105:H105"/>
    <mergeCell ref="A106:H106"/>
    <mergeCell ref="B103:H103"/>
    <mergeCell ref="A108:C108"/>
    <mergeCell ref="E108:G108"/>
    <mergeCell ref="G72:H72"/>
    <mergeCell ref="E89:H89"/>
    <mergeCell ref="B87:D87"/>
    <mergeCell ref="G21:H21"/>
    <mergeCell ref="G38:H38"/>
    <mergeCell ref="G39:H39"/>
    <mergeCell ref="G40:H40"/>
    <mergeCell ref="G46:H46"/>
    <mergeCell ref="G43:H43"/>
    <mergeCell ref="G60:H60"/>
    <mergeCell ref="G61:H61"/>
    <mergeCell ref="G62:H62"/>
    <mergeCell ref="G59:H59"/>
    <mergeCell ref="G73:H73"/>
    <mergeCell ref="B86:D86"/>
    <mergeCell ref="G86:H86"/>
    <mergeCell ref="A110:C110"/>
    <mergeCell ref="E109:G109"/>
    <mergeCell ref="A107:H107"/>
    <mergeCell ref="E111:G111"/>
    <mergeCell ref="A111:C111"/>
    <mergeCell ref="B63:D63"/>
    <mergeCell ref="G84:H84"/>
    <mergeCell ref="G65:H65"/>
    <mergeCell ref="G66:H66"/>
    <mergeCell ref="G67:H67"/>
    <mergeCell ref="B85:D85"/>
    <mergeCell ref="B75:D75"/>
    <mergeCell ref="G68:H68"/>
    <mergeCell ref="B83:D83"/>
    <mergeCell ref="G85:H85"/>
    <mergeCell ref="G74:H74"/>
    <mergeCell ref="G75:H75"/>
    <mergeCell ref="G76:H76"/>
    <mergeCell ref="B71:D71"/>
    <mergeCell ref="G64:H64"/>
    <mergeCell ref="G83:H83"/>
    <mergeCell ref="G69:H69"/>
    <mergeCell ref="G70:H70"/>
    <mergeCell ref="G71:H71"/>
    <mergeCell ref="E110:G110"/>
    <mergeCell ref="Q4:R4"/>
    <mergeCell ref="G45:H45"/>
    <mergeCell ref="G32:H32"/>
    <mergeCell ref="G33:H33"/>
    <mergeCell ref="G34:H34"/>
    <mergeCell ref="G35:H35"/>
    <mergeCell ref="G41:H41"/>
    <mergeCell ref="G42:H42"/>
    <mergeCell ref="G44:H44"/>
    <mergeCell ref="G36:H36"/>
    <mergeCell ref="G37:H37"/>
    <mergeCell ref="G18:H18"/>
    <mergeCell ref="G19:H19"/>
    <mergeCell ref="G23:H23"/>
    <mergeCell ref="G30:H30"/>
    <mergeCell ref="G31:H31"/>
    <mergeCell ref="G29:H29"/>
    <mergeCell ref="G17:H17"/>
    <mergeCell ref="G22:H22"/>
    <mergeCell ref="G25:H25"/>
    <mergeCell ref="G26:H26"/>
    <mergeCell ref="G87:H87"/>
    <mergeCell ref="G48:H48"/>
    <mergeCell ref="B1:G1"/>
    <mergeCell ref="D5:H5"/>
    <mergeCell ref="B64:D64"/>
    <mergeCell ref="B36:D36"/>
    <mergeCell ref="B47:D47"/>
    <mergeCell ref="B50:D50"/>
    <mergeCell ref="B59:D59"/>
    <mergeCell ref="G55:H55"/>
    <mergeCell ref="G51:H51"/>
    <mergeCell ref="G52:H52"/>
    <mergeCell ref="G53:H53"/>
    <mergeCell ref="G49:H49"/>
    <mergeCell ref="G54:H54"/>
    <mergeCell ref="G50:H50"/>
    <mergeCell ref="G47:H47"/>
    <mergeCell ref="A15:B15"/>
    <mergeCell ref="B6:D6"/>
    <mergeCell ref="B29:D29"/>
    <mergeCell ref="B18:D18"/>
    <mergeCell ref="A16:B16"/>
    <mergeCell ref="G56:H56"/>
    <mergeCell ref="G57:H57"/>
    <mergeCell ref="E3:H3"/>
    <mergeCell ref="B17:D17"/>
    <mergeCell ref="B24:D24"/>
    <mergeCell ref="G24:H24"/>
    <mergeCell ref="G20:H20"/>
    <mergeCell ref="B79:D79"/>
    <mergeCell ref="B80:D80"/>
    <mergeCell ref="G63:H63"/>
    <mergeCell ref="B77:D77"/>
    <mergeCell ref="B78:D78"/>
    <mergeCell ref="G58:H58"/>
    <mergeCell ref="B81:D81"/>
    <mergeCell ref="B82:D82"/>
    <mergeCell ref="G77:H77"/>
    <mergeCell ref="G78:H78"/>
    <mergeCell ref="G79:H79"/>
    <mergeCell ref="G80:H80"/>
    <mergeCell ref="G81:H81"/>
    <mergeCell ref="G82:H82"/>
    <mergeCell ref="G27:H27"/>
    <mergeCell ref="G28:H28"/>
  </mergeCells>
  <dataValidations count="4">
    <dataValidation type="list" allowBlank="1" showInputMessage="1" showErrorMessage="1" sqref="WVQ983074 WLU983074 WBY983074 VSC983074 VIG983074 UYK983074 UOO983074 UES983074 TUW983074 TLA983074 TBE983074 SRI983074 SHM983074 RXQ983074 RNU983074 RDY983074 QUC983074 QKG983074 QAK983074 PQO983074 PGS983074 OWW983074 ONA983074 ODE983074 NTI983074 NJM983074 MZQ983074 MPU983074 MFY983074 LWC983074 LMG983074 LCK983074 KSO983074 KIS983074 JYW983074 JPA983074 JFE983074 IVI983074 ILM983074 IBQ983074 HRU983074 HHY983074 GYC983074 GOG983074 GEK983074 FUO983074 FKS983074 FAW983074 ERA983074 EHE983074 DXI983074 DNM983074 DDQ983074 CTU983074 CJY983074 CAC983074 BQG983074 BGK983074 AWO983074 AMS983074 ACW983074 TA983074 JE983074 F983060 WVQ917538 WLU917538 WBY917538 VSC917538 VIG917538 UYK917538 UOO917538 UES917538 TUW917538 TLA917538 TBE917538 SRI917538 SHM917538 RXQ917538 RNU917538 RDY917538 QUC917538 QKG917538 QAK917538 PQO917538 PGS917538 OWW917538 ONA917538 ODE917538 NTI917538 NJM917538 MZQ917538 MPU917538 MFY917538 LWC917538 LMG917538 LCK917538 KSO917538 KIS917538 JYW917538 JPA917538 JFE917538 IVI917538 ILM917538 IBQ917538 HRU917538 HHY917538 GYC917538 GOG917538 GEK917538 FUO917538 FKS917538 FAW917538 ERA917538 EHE917538 DXI917538 DNM917538 DDQ917538 CTU917538 CJY917538 CAC917538 BQG917538 BGK917538 AWO917538 AMS917538 ACW917538 TA917538 JE917538 F917524 WVQ852002 WLU852002 WBY852002 VSC852002 VIG852002 UYK852002 UOO852002 UES852002 TUW852002 TLA852002 TBE852002 SRI852002 SHM852002 RXQ852002 RNU852002 RDY852002 QUC852002 QKG852002 QAK852002 PQO852002 PGS852002 OWW852002 ONA852002 ODE852002 NTI852002 NJM852002 MZQ852002 MPU852002 MFY852002 LWC852002 LMG852002 LCK852002 KSO852002 KIS852002 JYW852002 JPA852002 JFE852002 IVI852002 ILM852002 IBQ852002 HRU852002 HHY852002 GYC852002 GOG852002 GEK852002 FUO852002 FKS852002 FAW852002 ERA852002 EHE852002 DXI852002 DNM852002 DDQ852002 CTU852002 CJY852002 CAC852002 BQG852002 BGK852002 AWO852002 AMS852002 ACW852002 TA852002 JE852002 F851988 WVQ786466 WLU786466 WBY786466 VSC786466 VIG786466 UYK786466 UOO786466 UES786466 TUW786466 TLA786466 TBE786466 SRI786466 SHM786466 RXQ786466 RNU786466 RDY786466 QUC786466 QKG786466 QAK786466 PQO786466 PGS786466 OWW786466 ONA786466 ODE786466 NTI786466 NJM786466 MZQ786466 MPU786466 MFY786466 LWC786466 LMG786466 LCK786466 KSO786466 KIS786466 JYW786466 JPA786466 JFE786466 IVI786466 ILM786466 IBQ786466 HRU786466 HHY786466 GYC786466 GOG786466 GEK786466 FUO786466 FKS786466 FAW786466 ERA786466 EHE786466 DXI786466 DNM786466 DDQ786466 CTU786466 CJY786466 CAC786466 BQG786466 BGK786466 AWO786466 AMS786466 ACW786466 TA786466 JE786466 F786452 WVQ720930 WLU720930 WBY720930 VSC720930 VIG720930 UYK720930 UOO720930 UES720930 TUW720930 TLA720930 TBE720930 SRI720930 SHM720930 RXQ720930 RNU720930 RDY720930 QUC720930 QKG720930 QAK720930 PQO720930 PGS720930 OWW720930 ONA720930 ODE720930 NTI720930 NJM720930 MZQ720930 MPU720930 MFY720930 LWC720930 LMG720930 LCK720930 KSO720930 KIS720930 JYW720930 JPA720930 JFE720930 IVI720930 ILM720930 IBQ720930 HRU720930 HHY720930 GYC720930 GOG720930 GEK720930 FUO720930 FKS720930 FAW720930 ERA720930 EHE720930 DXI720930 DNM720930 DDQ720930 CTU720930 CJY720930 CAC720930 BQG720930 BGK720930 AWO720930 AMS720930 ACW720930 TA720930 JE720930 F720916 WVQ655394 WLU655394 WBY655394 VSC655394 VIG655394 UYK655394 UOO655394 UES655394 TUW655394 TLA655394 TBE655394 SRI655394 SHM655394 RXQ655394 RNU655394 RDY655394 QUC655394 QKG655394 QAK655394 PQO655394 PGS655394 OWW655394 ONA655394 ODE655394 NTI655394 NJM655394 MZQ655394 MPU655394 MFY655394 LWC655394 LMG655394 LCK655394 KSO655394 KIS655394 JYW655394 JPA655394 JFE655394 IVI655394 ILM655394 IBQ655394 HRU655394 HHY655394 GYC655394 GOG655394 GEK655394 FUO655394 FKS655394 FAW655394 ERA655394 EHE655394 DXI655394 DNM655394 DDQ655394 CTU655394 CJY655394 CAC655394 BQG655394 BGK655394 AWO655394 AMS655394 ACW655394 TA655394 JE655394 F655380 WVQ589858 WLU589858 WBY589858 VSC589858 VIG589858 UYK589858 UOO589858 UES589858 TUW589858 TLA589858 TBE589858 SRI589858 SHM589858 RXQ589858 RNU589858 RDY589858 QUC589858 QKG589858 QAK589858 PQO589858 PGS589858 OWW589858 ONA589858 ODE589858 NTI589858 NJM589858 MZQ589858 MPU589858 MFY589858 LWC589858 LMG589858 LCK589858 KSO589858 KIS589858 JYW589858 JPA589858 JFE589858 IVI589858 ILM589858 IBQ589858 HRU589858 HHY589858 GYC589858 GOG589858 GEK589858 FUO589858 FKS589858 FAW589858 ERA589858 EHE589858 DXI589858 DNM589858 DDQ589858 CTU589858 CJY589858 CAC589858 BQG589858 BGK589858 AWO589858 AMS589858 ACW589858 TA589858 JE589858 F589844 WVQ524322 WLU524322 WBY524322 VSC524322 VIG524322 UYK524322 UOO524322 UES524322 TUW524322 TLA524322 TBE524322 SRI524322 SHM524322 RXQ524322 RNU524322 RDY524322 QUC524322 QKG524322 QAK524322 PQO524322 PGS524322 OWW524322 ONA524322 ODE524322 NTI524322 NJM524322 MZQ524322 MPU524322 MFY524322 LWC524322 LMG524322 LCK524322 KSO524322 KIS524322 JYW524322 JPA524322 JFE524322 IVI524322 ILM524322 IBQ524322 HRU524322 HHY524322 GYC524322 GOG524322 GEK524322 FUO524322 FKS524322 FAW524322 ERA524322 EHE524322 DXI524322 DNM524322 DDQ524322 CTU524322 CJY524322 CAC524322 BQG524322 BGK524322 AWO524322 AMS524322 ACW524322 TA524322 JE524322 F524308 WVQ458786 WLU458786 WBY458786 VSC458786 VIG458786 UYK458786 UOO458786 UES458786 TUW458786 TLA458786 TBE458786 SRI458786 SHM458786 RXQ458786 RNU458786 RDY458786 QUC458786 QKG458786 QAK458786 PQO458786 PGS458786 OWW458786 ONA458786 ODE458786 NTI458786 NJM458786 MZQ458786 MPU458786 MFY458786 LWC458786 LMG458786 LCK458786 KSO458786 KIS458786 JYW458786 JPA458786 JFE458786 IVI458786 ILM458786 IBQ458786 HRU458786 HHY458786 GYC458786 GOG458786 GEK458786 FUO458786 FKS458786 FAW458786 ERA458786 EHE458786 DXI458786 DNM458786 DDQ458786 CTU458786 CJY458786 CAC458786 BQG458786 BGK458786 AWO458786 AMS458786 ACW458786 TA458786 JE458786 F458772 WVQ393250 WLU393250 WBY393250 VSC393250 VIG393250 UYK393250 UOO393250 UES393250 TUW393250 TLA393250 TBE393250 SRI393250 SHM393250 RXQ393250 RNU393250 RDY393250 QUC393250 QKG393250 QAK393250 PQO393250 PGS393250 OWW393250 ONA393250 ODE393250 NTI393250 NJM393250 MZQ393250 MPU393250 MFY393250 LWC393250 LMG393250 LCK393250 KSO393250 KIS393250 JYW393250 JPA393250 JFE393250 IVI393250 ILM393250 IBQ393250 HRU393250 HHY393250 GYC393250 GOG393250 GEK393250 FUO393250 FKS393250 FAW393250 ERA393250 EHE393250 DXI393250 DNM393250 DDQ393250 CTU393250 CJY393250 CAC393250 BQG393250 BGK393250 AWO393250 AMS393250 ACW393250 TA393250 JE393250 F393236 WVQ327714 WLU327714 WBY327714 VSC327714 VIG327714 UYK327714 UOO327714 UES327714 TUW327714 TLA327714 TBE327714 SRI327714 SHM327714 RXQ327714 RNU327714 RDY327714 QUC327714 QKG327714 QAK327714 PQO327714 PGS327714 OWW327714 ONA327714 ODE327714 NTI327714 NJM327714 MZQ327714 MPU327714 MFY327714 LWC327714 LMG327714 LCK327714 KSO327714 KIS327714 JYW327714 JPA327714 JFE327714 IVI327714 ILM327714 IBQ327714 HRU327714 HHY327714 GYC327714 GOG327714 GEK327714 FUO327714 FKS327714 FAW327714 ERA327714 EHE327714 DXI327714 DNM327714 DDQ327714 CTU327714 CJY327714 CAC327714 BQG327714 BGK327714 AWO327714 AMS327714 ACW327714 TA327714 JE327714 F327700 WVQ262178 WLU262178 WBY262178 VSC262178 VIG262178 UYK262178 UOO262178 UES262178 TUW262178 TLA262178 TBE262178 SRI262178 SHM262178 RXQ262178 RNU262178 RDY262178 QUC262178 QKG262178 QAK262178 PQO262178 PGS262178 OWW262178 ONA262178 ODE262178 NTI262178 NJM262178 MZQ262178 MPU262178 MFY262178 LWC262178 LMG262178 LCK262178 KSO262178 KIS262178 JYW262178 JPA262178 JFE262178 IVI262178 ILM262178 IBQ262178 HRU262178 HHY262178 GYC262178 GOG262178 GEK262178 FUO262178 FKS262178 FAW262178 ERA262178 EHE262178 DXI262178 DNM262178 DDQ262178 CTU262178 CJY262178 CAC262178 BQG262178 BGK262178 AWO262178 AMS262178 ACW262178 TA262178 JE262178 F262164 WVQ196642 WLU196642 WBY196642 VSC196642 VIG196642 UYK196642 UOO196642 UES196642 TUW196642 TLA196642 TBE196642 SRI196642 SHM196642 RXQ196642 RNU196642 RDY196642 QUC196642 QKG196642 QAK196642 PQO196642 PGS196642 OWW196642 ONA196642 ODE196642 NTI196642 NJM196642 MZQ196642 MPU196642 MFY196642 LWC196642 LMG196642 LCK196642 KSO196642 KIS196642 JYW196642 JPA196642 JFE196642 IVI196642 ILM196642 IBQ196642 HRU196642 HHY196642 GYC196642 GOG196642 GEK196642 FUO196642 FKS196642 FAW196642 ERA196642 EHE196642 DXI196642 DNM196642 DDQ196642 CTU196642 CJY196642 CAC196642 BQG196642 BGK196642 AWO196642 AMS196642 ACW196642 TA196642 JE196642 F196628 WVQ131106 WLU131106 WBY131106 VSC131106 VIG131106 UYK131106 UOO131106 UES131106 TUW131106 TLA131106 TBE131106 SRI131106 SHM131106 RXQ131106 RNU131106 RDY131106 QUC131106 QKG131106 QAK131106 PQO131106 PGS131106 OWW131106 ONA131106 ODE131106 NTI131106 NJM131106 MZQ131106 MPU131106 MFY131106 LWC131106 LMG131106 LCK131106 KSO131106 KIS131106 JYW131106 JPA131106 JFE131106 IVI131106 ILM131106 IBQ131106 HRU131106 HHY131106 GYC131106 GOG131106 GEK131106 FUO131106 FKS131106 FAW131106 ERA131106 EHE131106 DXI131106 DNM131106 DDQ131106 CTU131106 CJY131106 CAC131106 BQG131106 BGK131106 AWO131106 AMS131106 ACW131106 TA131106 JE131106 F131092 WVQ65570 WLU65570 WBY65570 VSC65570 VIG65570 UYK65570 UOO65570 UES65570 TUW65570 TLA65570 TBE65570 SRI65570 SHM65570 RXQ65570 RNU65570 RDY65570 QUC65570 QKG65570 QAK65570 PQO65570 PGS65570 OWW65570 ONA65570 ODE65570 NTI65570 NJM65570 MZQ65570 MPU65570 MFY65570 LWC65570 LMG65570 LCK65570 KSO65570 KIS65570 JYW65570 JPA65570 JFE65570 IVI65570 ILM65570 IBQ65570 HRU65570 HHY65570 GYC65570 GOG65570 GEK65570 FUO65570 FKS65570 FAW65570 ERA65570 EHE65570 DXI65570 DNM65570 DDQ65570 CTU65570 CJY65570 CAC65570 BQG65570 BGK65570 AWO65570 AMS65570 ACW65570 TA65570 JE65570 F65556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JE9" xr:uid="{00000000-0002-0000-0000-000000000000}">
      <formula1>$G$11:$G$15</formula1>
    </dataValidation>
    <dataValidation type="list" allowBlank="1" showInputMessage="1" showErrorMessage="1" sqref="WVS983067 WLW983067 WCA983067 VSE983067 VII983067 UYM983067 UOQ983067 UEU983067 TUY983067 TLC983067 TBG983067 SRK983067 SHO983067 RXS983067 RNW983067 REA983067 QUE983067 QKI983067 QAM983067 PQQ983067 PGU983067 OWY983067 ONC983067 ODG983067 NTK983067 NJO983067 MZS983067 MPW983067 MGA983067 LWE983067 LMI983067 LCM983067 KSQ983067 KIU983067 JYY983067 JPC983067 JFG983067 IVK983067 ILO983067 IBS983067 HRW983067 HIA983067 GYE983067 GOI983067 GEM983067 FUQ983067 FKU983067 FAY983067 ERC983067 EHG983067 DXK983067 DNO983067 DDS983067 CTW983067 CKA983067 CAE983067 BQI983067 BGM983067 AWQ983067 AMU983067 ACY983067 TC983067 JG983067 H983054 WVS917531 WLW917531 WCA917531 VSE917531 VII917531 UYM917531 UOQ917531 UEU917531 TUY917531 TLC917531 TBG917531 SRK917531 SHO917531 RXS917531 RNW917531 REA917531 QUE917531 QKI917531 QAM917531 PQQ917531 PGU917531 OWY917531 ONC917531 ODG917531 NTK917531 NJO917531 MZS917531 MPW917531 MGA917531 LWE917531 LMI917531 LCM917531 KSQ917531 KIU917531 JYY917531 JPC917531 JFG917531 IVK917531 ILO917531 IBS917531 HRW917531 HIA917531 GYE917531 GOI917531 GEM917531 FUQ917531 FKU917531 FAY917531 ERC917531 EHG917531 DXK917531 DNO917531 DDS917531 CTW917531 CKA917531 CAE917531 BQI917531 BGM917531 AWQ917531 AMU917531 ACY917531 TC917531 JG917531 H917518 WVS851995 WLW851995 WCA851995 VSE851995 VII851995 UYM851995 UOQ851995 UEU851995 TUY851995 TLC851995 TBG851995 SRK851995 SHO851995 RXS851995 RNW851995 REA851995 QUE851995 QKI851995 QAM851995 PQQ851995 PGU851995 OWY851995 ONC851995 ODG851995 NTK851995 NJO851995 MZS851995 MPW851995 MGA851995 LWE851995 LMI851995 LCM851995 KSQ851995 KIU851995 JYY851995 JPC851995 JFG851995 IVK851995 ILO851995 IBS851995 HRW851995 HIA851995 GYE851995 GOI851995 GEM851995 FUQ851995 FKU851995 FAY851995 ERC851995 EHG851995 DXK851995 DNO851995 DDS851995 CTW851995 CKA851995 CAE851995 BQI851995 BGM851995 AWQ851995 AMU851995 ACY851995 TC851995 JG851995 H851982 WVS786459 WLW786459 WCA786459 VSE786459 VII786459 UYM786459 UOQ786459 UEU786459 TUY786459 TLC786459 TBG786459 SRK786459 SHO786459 RXS786459 RNW786459 REA786459 QUE786459 QKI786459 QAM786459 PQQ786459 PGU786459 OWY786459 ONC786459 ODG786459 NTK786459 NJO786459 MZS786459 MPW786459 MGA786459 LWE786459 LMI786459 LCM786459 KSQ786459 KIU786459 JYY786459 JPC786459 JFG786459 IVK786459 ILO786459 IBS786459 HRW786459 HIA786459 GYE786459 GOI786459 GEM786459 FUQ786459 FKU786459 FAY786459 ERC786459 EHG786459 DXK786459 DNO786459 DDS786459 CTW786459 CKA786459 CAE786459 BQI786459 BGM786459 AWQ786459 AMU786459 ACY786459 TC786459 JG786459 H786446 WVS720923 WLW720923 WCA720923 VSE720923 VII720923 UYM720923 UOQ720923 UEU720923 TUY720923 TLC720923 TBG720923 SRK720923 SHO720923 RXS720923 RNW720923 REA720923 QUE720923 QKI720923 QAM720923 PQQ720923 PGU720923 OWY720923 ONC720923 ODG720923 NTK720923 NJO720923 MZS720923 MPW720923 MGA720923 LWE720923 LMI720923 LCM720923 KSQ720923 KIU720923 JYY720923 JPC720923 JFG720923 IVK720923 ILO720923 IBS720923 HRW720923 HIA720923 GYE720923 GOI720923 GEM720923 FUQ720923 FKU720923 FAY720923 ERC720923 EHG720923 DXK720923 DNO720923 DDS720923 CTW720923 CKA720923 CAE720923 BQI720923 BGM720923 AWQ720923 AMU720923 ACY720923 TC720923 JG720923 H720910 WVS655387 WLW655387 WCA655387 VSE655387 VII655387 UYM655387 UOQ655387 UEU655387 TUY655387 TLC655387 TBG655387 SRK655387 SHO655387 RXS655387 RNW655387 REA655387 QUE655387 QKI655387 QAM655387 PQQ655387 PGU655387 OWY655387 ONC655387 ODG655387 NTK655387 NJO655387 MZS655387 MPW655387 MGA655387 LWE655387 LMI655387 LCM655387 KSQ655387 KIU655387 JYY655387 JPC655387 JFG655387 IVK655387 ILO655387 IBS655387 HRW655387 HIA655387 GYE655387 GOI655387 GEM655387 FUQ655387 FKU655387 FAY655387 ERC655387 EHG655387 DXK655387 DNO655387 DDS655387 CTW655387 CKA655387 CAE655387 BQI655387 BGM655387 AWQ655387 AMU655387 ACY655387 TC655387 JG655387 H655374 WVS589851 WLW589851 WCA589851 VSE589851 VII589851 UYM589851 UOQ589851 UEU589851 TUY589851 TLC589851 TBG589851 SRK589851 SHO589851 RXS589851 RNW589851 REA589851 QUE589851 QKI589851 QAM589851 PQQ589851 PGU589851 OWY589851 ONC589851 ODG589851 NTK589851 NJO589851 MZS589851 MPW589851 MGA589851 LWE589851 LMI589851 LCM589851 KSQ589851 KIU589851 JYY589851 JPC589851 JFG589851 IVK589851 ILO589851 IBS589851 HRW589851 HIA589851 GYE589851 GOI589851 GEM589851 FUQ589851 FKU589851 FAY589851 ERC589851 EHG589851 DXK589851 DNO589851 DDS589851 CTW589851 CKA589851 CAE589851 BQI589851 BGM589851 AWQ589851 AMU589851 ACY589851 TC589851 JG589851 H589838 WVS524315 WLW524315 WCA524315 VSE524315 VII524315 UYM524315 UOQ524315 UEU524315 TUY524315 TLC524315 TBG524315 SRK524315 SHO524315 RXS524315 RNW524315 REA524315 QUE524315 QKI524315 QAM524315 PQQ524315 PGU524315 OWY524315 ONC524315 ODG524315 NTK524315 NJO524315 MZS524315 MPW524315 MGA524315 LWE524315 LMI524315 LCM524315 KSQ524315 KIU524315 JYY524315 JPC524315 JFG524315 IVK524315 ILO524315 IBS524315 HRW524315 HIA524315 GYE524315 GOI524315 GEM524315 FUQ524315 FKU524315 FAY524315 ERC524315 EHG524315 DXK524315 DNO524315 DDS524315 CTW524315 CKA524315 CAE524315 BQI524315 BGM524315 AWQ524315 AMU524315 ACY524315 TC524315 JG524315 H524302 WVS458779 WLW458779 WCA458779 VSE458779 VII458779 UYM458779 UOQ458779 UEU458779 TUY458779 TLC458779 TBG458779 SRK458779 SHO458779 RXS458779 RNW458779 REA458779 QUE458779 QKI458779 QAM458779 PQQ458779 PGU458779 OWY458779 ONC458779 ODG458779 NTK458779 NJO458779 MZS458779 MPW458779 MGA458779 LWE458779 LMI458779 LCM458779 KSQ458779 KIU458779 JYY458779 JPC458779 JFG458779 IVK458779 ILO458779 IBS458779 HRW458779 HIA458779 GYE458779 GOI458779 GEM458779 FUQ458779 FKU458779 FAY458779 ERC458779 EHG458779 DXK458779 DNO458779 DDS458779 CTW458779 CKA458779 CAE458779 BQI458779 BGM458779 AWQ458779 AMU458779 ACY458779 TC458779 JG458779 H458766 WVS393243 WLW393243 WCA393243 VSE393243 VII393243 UYM393243 UOQ393243 UEU393243 TUY393243 TLC393243 TBG393243 SRK393243 SHO393243 RXS393243 RNW393243 REA393243 QUE393243 QKI393243 QAM393243 PQQ393243 PGU393243 OWY393243 ONC393243 ODG393243 NTK393243 NJO393243 MZS393243 MPW393243 MGA393243 LWE393243 LMI393243 LCM393243 KSQ393243 KIU393243 JYY393243 JPC393243 JFG393243 IVK393243 ILO393243 IBS393243 HRW393243 HIA393243 GYE393243 GOI393243 GEM393243 FUQ393243 FKU393243 FAY393243 ERC393243 EHG393243 DXK393243 DNO393243 DDS393243 CTW393243 CKA393243 CAE393243 BQI393243 BGM393243 AWQ393243 AMU393243 ACY393243 TC393243 JG393243 H393230 WVS327707 WLW327707 WCA327707 VSE327707 VII327707 UYM327707 UOQ327707 UEU327707 TUY327707 TLC327707 TBG327707 SRK327707 SHO327707 RXS327707 RNW327707 REA327707 QUE327707 QKI327707 QAM327707 PQQ327707 PGU327707 OWY327707 ONC327707 ODG327707 NTK327707 NJO327707 MZS327707 MPW327707 MGA327707 LWE327707 LMI327707 LCM327707 KSQ327707 KIU327707 JYY327707 JPC327707 JFG327707 IVK327707 ILO327707 IBS327707 HRW327707 HIA327707 GYE327707 GOI327707 GEM327707 FUQ327707 FKU327707 FAY327707 ERC327707 EHG327707 DXK327707 DNO327707 DDS327707 CTW327707 CKA327707 CAE327707 BQI327707 BGM327707 AWQ327707 AMU327707 ACY327707 TC327707 JG327707 H327694 WVS262171 WLW262171 WCA262171 VSE262171 VII262171 UYM262171 UOQ262171 UEU262171 TUY262171 TLC262171 TBG262171 SRK262171 SHO262171 RXS262171 RNW262171 REA262171 QUE262171 QKI262171 QAM262171 PQQ262171 PGU262171 OWY262171 ONC262171 ODG262171 NTK262171 NJO262171 MZS262171 MPW262171 MGA262171 LWE262171 LMI262171 LCM262171 KSQ262171 KIU262171 JYY262171 JPC262171 JFG262171 IVK262171 ILO262171 IBS262171 HRW262171 HIA262171 GYE262171 GOI262171 GEM262171 FUQ262171 FKU262171 FAY262171 ERC262171 EHG262171 DXK262171 DNO262171 DDS262171 CTW262171 CKA262171 CAE262171 BQI262171 BGM262171 AWQ262171 AMU262171 ACY262171 TC262171 JG262171 H262158 WVS196635 WLW196635 WCA196635 VSE196635 VII196635 UYM196635 UOQ196635 UEU196635 TUY196635 TLC196635 TBG196635 SRK196635 SHO196635 RXS196635 RNW196635 REA196635 QUE196635 QKI196635 QAM196635 PQQ196635 PGU196635 OWY196635 ONC196635 ODG196635 NTK196635 NJO196635 MZS196635 MPW196635 MGA196635 LWE196635 LMI196635 LCM196635 KSQ196635 KIU196635 JYY196635 JPC196635 JFG196635 IVK196635 ILO196635 IBS196635 HRW196635 HIA196635 GYE196635 GOI196635 GEM196635 FUQ196635 FKU196635 FAY196635 ERC196635 EHG196635 DXK196635 DNO196635 DDS196635 CTW196635 CKA196635 CAE196635 BQI196635 BGM196635 AWQ196635 AMU196635 ACY196635 TC196635 JG196635 H196622 WVS131099 WLW131099 WCA131099 VSE131099 VII131099 UYM131099 UOQ131099 UEU131099 TUY131099 TLC131099 TBG131099 SRK131099 SHO131099 RXS131099 RNW131099 REA131099 QUE131099 QKI131099 QAM131099 PQQ131099 PGU131099 OWY131099 ONC131099 ODG131099 NTK131099 NJO131099 MZS131099 MPW131099 MGA131099 LWE131099 LMI131099 LCM131099 KSQ131099 KIU131099 JYY131099 JPC131099 JFG131099 IVK131099 ILO131099 IBS131099 HRW131099 HIA131099 GYE131099 GOI131099 GEM131099 FUQ131099 FKU131099 FAY131099 ERC131099 EHG131099 DXK131099 DNO131099 DDS131099 CTW131099 CKA131099 CAE131099 BQI131099 BGM131099 AWQ131099 AMU131099 ACY131099 TC131099 JG131099 H131086 WVS65563 WLW65563 WCA65563 VSE65563 VII65563 UYM65563 UOQ65563 UEU65563 TUY65563 TLC65563 TBG65563 SRK65563 SHO65563 RXS65563 RNW65563 REA65563 QUE65563 QKI65563 QAM65563 PQQ65563 PGU65563 OWY65563 ONC65563 ODG65563 NTK65563 NJO65563 MZS65563 MPW65563 MGA65563 LWE65563 LMI65563 LCM65563 KSQ65563 KIU65563 JYY65563 JPC65563 JFG65563 IVK65563 ILO65563 IBS65563 HRW65563 HIA65563 GYE65563 GOI65563 GEM65563 FUQ65563 FKU65563 FAY65563 ERC65563 EHG65563 DXK65563 DNO65563 DDS65563 CTW65563 CKA65563 CAE65563 BQI65563 BGM65563 AWQ65563 AMU65563 ACY65563 TC65563 JG65563 H65550 WVS2 WLW2 WCA2 VSE2 VII2 UYM2 UOQ2 UEU2 TUY2 TLC2 TBG2 SRK2 SHO2 RXS2 RNW2 REA2 QUE2 QKI2 QAM2 PQQ2 PGU2 OWY2 ONC2 ODG2 NTK2 NJO2 MZS2 MPW2 MGA2 LWE2 LMI2 LCM2 KSQ2 KIU2 JYY2 JPC2 JFG2 IVK2 ILO2 IBS2 HRW2 HIA2 GYE2 GOI2 GEM2 FUQ2 FKU2 FAY2 ERC2 EHG2 DXK2 DNO2 DDS2 CTW2 CKA2 CAE2 BQI2 BGM2 AWQ2 AMU2 ACY2 TC2 JG2" xr:uid="{00000000-0002-0000-0000-000001000000}">
      <formula1>$H$11:$H$14</formula1>
    </dataValidation>
    <dataValidation type="list" allowBlank="1" showInputMessage="1" showErrorMessage="1" sqref="WBY983078 JA15:JA16 SW15:SW16 ACS15:ACS16 AMO15:AMO16 AWK15:AWK16 BGG15:BGG16 BQC15:BQC16 BZY15:BZY16 CJU15:CJU16 CTQ15:CTQ16 DDM15:DDM16 DNI15:DNI16 DXE15:DXE16 EHA15:EHA16 EQW15:EQW16 FAS15:FAS16 FKO15:FKO16 FUK15:FUK16 GEG15:GEG16 GOC15:GOC16 GXY15:GXY16 HHU15:HHU16 HRQ15:HRQ16 IBM15:IBM16 ILI15:ILI16 IVE15:IVE16 JFA15:JFA16 JOW15:JOW16 JYS15:JYS16 KIO15:KIO16 KSK15:KSK16 LCG15:LCG16 LMC15:LMC16 LVY15:LVY16 MFU15:MFU16 MPQ15:MPQ16 MZM15:MZM16 NJI15:NJI16 NTE15:NTE16 ODA15:ODA16 OMW15:OMW16 OWS15:OWS16 PGO15:PGO16 PQK15:PQK16 QAG15:QAG16 QKC15:QKC16 QTY15:QTY16 RDU15:RDU16 RNQ15:RNQ16 RXM15:RXM16 SHI15:SHI16 SRE15:SRE16 TBA15:TBA16 TKW15:TKW16 TUS15:TUS16 UEO15:UEO16 UOK15:UOK16 UYG15:UYG16 VIC15:VIC16 VRY15:VRY16 WBU15:WBU16 WLQ15:WLQ16 WVM15:WVM16 B65562 JA65575 SW65575 ACS65575 AMO65575 AWK65575 BGG65575 BQC65575 BZY65575 CJU65575 CTQ65575 DDM65575 DNI65575 DXE65575 EHA65575 EQW65575 FAS65575 FKO65575 FUK65575 GEG65575 GOC65575 GXY65575 HHU65575 HRQ65575 IBM65575 ILI65575 IVE65575 JFA65575 JOW65575 JYS65575 KIO65575 KSK65575 LCG65575 LMC65575 LVY65575 MFU65575 MPQ65575 MZM65575 NJI65575 NTE65575 ODA65575 OMW65575 OWS65575 PGO65575 PQK65575 QAG65575 QKC65575 QTY65575 RDU65575 RNQ65575 RXM65575 SHI65575 SRE65575 TBA65575 TKW65575 TUS65575 UEO65575 UOK65575 UYG65575 VIC65575 VRY65575 WBU65575 WLQ65575 WVM65575 B131098 JA131111 SW131111 ACS131111 AMO131111 AWK131111 BGG131111 BQC131111 BZY131111 CJU131111 CTQ131111 DDM131111 DNI131111 DXE131111 EHA131111 EQW131111 FAS131111 FKO131111 FUK131111 GEG131111 GOC131111 GXY131111 HHU131111 HRQ131111 IBM131111 ILI131111 IVE131111 JFA131111 JOW131111 JYS131111 KIO131111 KSK131111 LCG131111 LMC131111 LVY131111 MFU131111 MPQ131111 MZM131111 NJI131111 NTE131111 ODA131111 OMW131111 OWS131111 PGO131111 PQK131111 QAG131111 QKC131111 QTY131111 RDU131111 RNQ131111 RXM131111 SHI131111 SRE131111 TBA131111 TKW131111 TUS131111 UEO131111 UOK131111 UYG131111 VIC131111 VRY131111 WBU131111 WLQ131111 WVM131111 B196634 JA196647 SW196647 ACS196647 AMO196647 AWK196647 BGG196647 BQC196647 BZY196647 CJU196647 CTQ196647 DDM196647 DNI196647 DXE196647 EHA196647 EQW196647 FAS196647 FKO196647 FUK196647 GEG196647 GOC196647 GXY196647 HHU196647 HRQ196647 IBM196647 ILI196647 IVE196647 JFA196647 JOW196647 JYS196647 KIO196647 KSK196647 LCG196647 LMC196647 LVY196647 MFU196647 MPQ196647 MZM196647 NJI196647 NTE196647 ODA196647 OMW196647 OWS196647 PGO196647 PQK196647 QAG196647 QKC196647 QTY196647 RDU196647 RNQ196647 RXM196647 SHI196647 SRE196647 TBA196647 TKW196647 TUS196647 UEO196647 UOK196647 UYG196647 VIC196647 VRY196647 WBU196647 WLQ196647 WVM196647 B262170 JA262183 SW262183 ACS262183 AMO262183 AWK262183 BGG262183 BQC262183 BZY262183 CJU262183 CTQ262183 DDM262183 DNI262183 DXE262183 EHA262183 EQW262183 FAS262183 FKO262183 FUK262183 GEG262183 GOC262183 GXY262183 HHU262183 HRQ262183 IBM262183 ILI262183 IVE262183 JFA262183 JOW262183 JYS262183 KIO262183 KSK262183 LCG262183 LMC262183 LVY262183 MFU262183 MPQ262183 MZM262183 NJI262183 NTE262183 ODA262183 OMW262183 OWS262183 PGO262183 PQK262183 QAG262183 QKC262183 QTY262183 RDU262183 RNQ262183 RXM262183 SHI262183 SRE262183 TBA262183 TKW262183 TUS262183 UEO262183 UOK262183 UYG262183 VIC262183 VRY262183 WBU262183 WLQ262183 WVM262183 B327706 JA327719 SW327719 ACS327719 AMO327719 AWK327719 BGG327719 BQC327719 BZY327719 CJU327719 CTQ327719 DDM327719 DNI327719 DXE327719 EHA327719 EQW327719 FAS327719 FKO327719 FUK327719 GEG327719 GOC327719 GXY327719 HHU327719 HRQ327719 IBM327719 ILI327719 IVE327719 JFA327719 JOW327719 JYS327719 KIO327719 KSK327719 LCG327719 LMC327719 LVY327719 MFU327719 MPQ327719 MZM327719 NJI327719 NTE327719 ODA327719 OMW327719 OWS327719 PGO327719 PQK327719 QAG327719 QKC327719 QTY327719 RDU327719 RNQ327719 RXM327719 SHI327719 SRE327719 TBA327719 TKW327719 TUS327719 UEO327719 UOK327719 UYG327719 VIC327719 VRY327719 WBU327719 WLQ327719 WVM327719 B393242 JA393255 SW393255 ACS393255 AMO393255 AWK393255 BGG393255 BQC393255 BZY393255 CJU393255 CTQ393255 DDM393255 DNI393255 DXE393255 EHA393255 EQW393255 FAS393255 FKO393255 FUK393255 GEG393255 GOC393255 GXY393255 HHU393255 HRQ393255 IBM393255 ILI393255 IVE393255 JFA393255 JOW393255 JYS393255 KIO393255 KSK393255 LCG393255 LMC393255 LVY393255 MFU393255 MPQ393255 MZM393255 NJI393255 NTE393255 ODA393255 OMW393255 OWS393255 PGO393255 PQK393255 QAG393255 QKC393255 QTY393255 RDU393255 RNQ393255 RXM393255 SHI393255 SRE393255 TBA393255 TKW393255 TUS393255 UEO393255 UOK393255 UYG393255 VIC393255 VRY393255 WBU393255 WLQ393255 WVM393255 B458778 JA458791 SW458791 ACS458791 AMO458791 AWK458791 BGG458791 BQC458791 BZY458791 CJU458791 CTQ458791 DDM458791 DNI458791 DXE458791 EHA458791 EQW458791 FAS458791 FKO458791 FUK458791 GEG458791 GOC458791 GXY458791 HHU458791 HRQ458791 IBM458791 ILI458791 IVE458791 JFA458791 JOW458791 JYS458791 KIO458791 KSK458791 LCG458791 LMC458791 LVY458791 MFU458791 MPQ458791 MZM458791 NJI458791 NTE458791 ODA458791 OMW458791 OWS458791 PGO458791 PQK458791 QAG458791 QKC458791 QTY458791 RDU458791 RNQ458791 RXM458791 SHI458791 SRE458791 TBA458791 TKW458791 TUS458791 UEO458791 UOK458791 UYG458791 VIC458791 VRY458791 WBU458791 WLQ458791 WVM458791 B524314 JA524327 SW524327 ACS524327 AMO524327 AWK524327 BGG524327 BQC524327 BZY524327 CJU524327 CTQ524327 DDM524327 DNI524327 DXE524327 EHA524327 EQW524327 FAS524327 FKO524327 FUK524327 GEG524327 GOC524327 GXY524327 HHU524327 HRQ524327 IBM524327 ILI524327 IVE524327 JFA524327 JOW524327 JYS524327 KIO524327 KSK524327 LCG524327 LMC524327 LVY524327 MFU524327 MPQ524327 MZM524327 NJI524327 NTE524327 ODA524327 OMW524327 OWS524327 PGO524327 PQK524327 QAG524327 QKC524327 QTY524327 RDU524327 RNQ524327 RXM524327 SHI524327 SRE524327 TBA524327 TKW524327 TUS524327 UEO524327 UOK524327 UYG524327 VIC524327 VRY524327 WBU524327 WLQ524327 WVM524327 B589850 JA589863 SW589863 ACS589863 AMO589863 AWK589863 BGG589863 BQC589863 BZY589863 CJU589863 CTQ589863 DDM589863 DNI589863 DXE589863 EHA589863 EQW589863 FAS589863 FKO589863 FUK589863 GEG589863 GOC589863 GXY589863 HHU589863 HRQ589863 IBM589863 ILI589863 IVE589863 JFA589863 JOW589863 JYS589863 KIO589863 KSK589863 LCG589863 LMC589863 LVY589863 MFU589863 MPQ589863 MZM589863 NJI589863 NTE589863 ODA589863 OMW589863 OWS589863 PGO589863 PQK589863 QAG589863 QKC589863 QTY589863 RDU589863 RNQ589863 RXM589863 SHI589863 SRE589863 TBA589863 TKW589863 TUS589863 UEO589863 UOK589863 UYG589863 VIC589863 VRY589863 WBU589863 WLQ589863 WVM589863 B655386 JA655399 SW655399 ACS655399 AMO655399 AWK655399 BGG655399 BQC655399 BZY655399 CJU655399 CTQ655399 DDM655399 DNI655399 DXE655399 EHA655399 EQW655399 FAS655399 FKO655399 FUK655399 GEG655399 GOC655399 GXY655399 HHU655399 HRQ655399 IBM655399 ILI655399 IVE655399 JFA655399 JOW655399 JYS655399 KIO655399 KSK655399 LCG655399 LMC655399 LVY655399 MFU655399 MPQ655399 MZM655399 NJI655399 NTE655399 ODA655399 OMW655399 OWS655399 PGO655399 PQK655399 QAG655399 QKC655399 QTY655399 RDU655399 RNQ655399 RXM655399 SHI655399 SRE655399 TBA655399 TKW655399 TUS655399 UEO655399 UOK655399 UYG655399 VIC655399 VRY655399 WBU655399 WLQ655399 WVM655399 B720922 JA720935 SW720935 ACS720935 AMO720935 AWK720935 BGG720935 BQC720935 BZY720935 CJU720935 CTQ720935 DDM720935 DNI720935 DXE720935 EHA720935 EQW720935 FAS720935 FKO720935 FUK720935 GEG720935 GOC720935 GXY720935 HHU720935 HRQ720935 IBM720935 ILI720935 IVE720935 JFA720935 JOW720935 JYS720935 KIO720935 KSK720935 LCG720935 LMC720935 LVY720935 MFU720935 MPQ720935 MZM720935 NJI720935 NTE720935 ODA720935 OMW720935 OWS720935 PGO720935 PQK720935 QAG720935 QKC720935 QTY720935 RDU720935 RNQ720935 RXM720935 SHI720935 SRE720935 TBA720935 TKW720935 TUS720935 UEO720935 UOK720935 UYG720935 VIC720935 VRY720935 WBU720935 WLQ720935 WVM720935 B786458 JA786471 SW786471 ACS786471 AMO786471 AWK786471 BGG786471 BQC786471 BZY786471 CJU786471 CTQ786471 DDM786471 DNI786471 DXE786471 EHA786471 EQW786471 FAS786471 FKO786471 FUK786471 GEG786471 GOC786471 GXY786471 HHU786471 HRQ786471 IBM786471 ILI786471 IVE786471 JFA786471 JOW786471 JYS786471 KIO786471 KSK786471 LCG786471 LMC786471 LVY786471 MFU786471 MPQ786471 MZM786471 NJI786471 NTE786471 ODA786471 OMW786471 OWS786471 PGO786471 PQK786471 QAG786471 QKC786471 QTY786471 RDU786471 RNQ786471 RXM786471 SHI786471 SRE786471 TBA786471 TKW786471 TUS786471 UEO786471 UOK786471 UYG786471 VIC786471 VRY786471 WBU786471 WLQ786471 WVM786471 B851994 JA852007 SW852007 ACS852007 AMO852007 AWK852007 BGG852007 BQC852007 BZY852007 CJU852007 CTQ852007 DDM852007 DNI852007 DXE852007 EHA852007 EQW852007 FAS852007 FKO852007 FUK852007 GEG852007 GOC852007 GXY852007 HHU852007 HRQ852007 IBM852007 ILI852007 IVE852007 JFA852007 JOW852007 JYS852007 KIO852007 KSK852007 LCG852007 LMC852007 LVY852007 MFU852007 MPQ852007 MZM852007 NJI852007 NTE852007 ODA852007 OMW852007 OWS852007 PGO852007 PQK852007 QAG852007 QKC852007 QTY852007 RDU852007 RNQ852007 RXM852007 SHI852007 SRE852007 TBA852007 TKW852007 TUS852007 UEO852007 UOK852007 UYG852007 VIC852007 VRY852007 WBU852007 WLQ852007 WVM852007 B917530 JA917543 SW917543 ACS917543 AMO917543 AWK917543 BGG917543 BQC917543 BZY917543 CJU917543 CTQ917543 DDM917543 DNI917543 DXE917543 EHA917543 EQW917543 FAS917543 FKO917543 FUK917543 GEG917543 GOC917543 GXY917543 HHU917543 HRQ917543 IBM917543 ILI917543 IVE917543 JFA917543 JOW917543 JYS917543 KIO917543 KSK917543 LCG917543 LMC917543 LVY917543 MFU917543 MPQ917543 MZM917543 NJI917543 NTE917543 ODA917543 OMW917543 OWS917543 PGO917543 PQK917543 QAG917543 QKC917543 QTY917543 RDU917543 RNQ917543 RXM917543 SHI917543 SRE917543 TBA917543 TKW917543 TUS917543 UEO917543 UOK917543 UYG917543 VIC917543 VRY917543 WBU917543 WLQ917543 WVM917543 B983066 JA983079 SW983079 ACS983079 AMO983079 AWK983079 BGG983079 BQC983079 BZY983079 CJU983079 CTQ983079 DDM983079 DNI983079 DXE983079 EHA983079 EQW983079 FAS983079 FKO983079 FUK983079 GEG983079 GOC983079 GXY983079 HHU983079 HRQ983079 IBM983079 ILI983079 IVE983079 JFA983079 JOW983079 JYS983079 KIO983079 KSK983079 LCG983079 LMC983079 LVY983079 MFU983079 MPQ983079 MZM983079 NJI983079 NTE983079 ODA983079 OMW983079 OWS983079 PGO983079 PQK983079 QAG983079 QKC983079 QTY983079 RDU983079 RNQ983079 RXM983079 SHI983079 SRE983079 TBA983079 TKW983079 TUS983079 UEO983079 UOK983079 UYG983079 VIC983079 VRY983079 WBU983079 WLQ983079 WVM983079 VSC983078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F65554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F131090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F196626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F262162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F327698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F393234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F458770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F524306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F589842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F655378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F720914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F786450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F851986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F917522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F983058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WVQ98307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B65556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B131092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B196628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B262164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B327700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B393236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B458772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B524308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B589844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B655380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B720916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B786452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B851988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B917524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B983060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WLU983078 JE13:JE14 TA13:TA14 ACW13:ACW14 AMS13:AMS14 AWO13:AWO14 BGK13:BGK14 BQG13:BQG14 CAC13:CAC14 CJY13:CJY14 CTU13:CTU14 DDQ13:DDQ14 DNM13:DNM14 DXI13:DXI14 EHE13:EHE14 ERA13:ERA14 FAW13:FAW14 FKS13:FKS14 FUO13:FUO14 GEK13:GEK14 GOG13:GOG14 GYC13:GYC14 HHY13:HHY14 HRU13:HRU14 IBQ13:IBQ14 ILM13:ILM14 IVI13:IVI14 JFE13:JFE14 JPA13:JPA14 JYW13:JYW14 KIS13:KIS14 KSO13:KSO14 LCK13:LCK14 LMG13:LMG14 LWC13:LWC14 MFY13:MFY14 MPU13:MPU14 MZQ13:MZQ14 NJM13:NJM14 NTI13:NTI14 ODE13:ODE14 ONA13:ONA14 OWW13:OWW14 PGS13:PGS14 PQO13:PQO14 QAK13:QAK14 QKG13:QKG14 QUC13:QUC14 RDY13:RDY14 RNU13:RNU14 RXQ13:RXQ14 SHM13:SHM14 SRI13:SRI14 TBE13:TBE14 TLA13:TLA14 TUW13:TUW14 UES13:UES14 UOO13:UOO14 UYK13:UYK14 VIG13:VIG14 VSC13:VSC14 WBY13:WBY14 WLU13:WLU14 WVQ13:WVQ14 F65560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F131096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F196632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F262168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F327704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F393240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F458776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F524312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F589848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F655384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F720920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F786456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F851992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F917528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F983064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xr:uid="{00000000-0002-0000-0000-000002000000}">
      <formula1>$H$15:$H$15</formula1>
    </dataValidation>
    <dataValidation type="list" allowBlank="1" showInputMessage="1" showErrorMessage="1" sqref="H8" xr:uid="{00000000-0002-0000-0000-000003000000}">
      <formula1>"Yes, No"</formula1>
    </dataValidation>
  </dataValidations>
  <pageMargins left="0.5" right="0.5" top="0.5" bottom="0.5" header="0.3" footer="0.3"/>
  <pageSetup scale="57" fitToHeight="41" orientation="portrait" r:id="rId1"/>
  <headerFooter>
    <oddFooter>&amp;ROSP  Budget Approval Form (Rev3-10152019)</oddFooter>
  </headerFooter>
  <ignoredErrors>
    <ignoredError sqref="G29 G24 G36 G47 G59 G64 G75 G80 G83" formula="1"/>
  </ignoredErrors>
  <drawing r:id="rId2"/>
  <legacyDrawing r:id="rId3"/>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4000000}">
          <x14:formula1>
            <xm:f>Lists!$A$17:$A$18</xm:f>
          </x14:formula1>
          <xm:sqref>H6 C15:C16 B8 B13</xm:sqref>
        </x14:dataValidation>
        <x14:dataValidation type="list" allowBlank="1" showInputMessage="1" showErrorMessage="1" xr:uid="{00000000-0002-0000-0000-000005000000}">
          <x14:formula1>
            <xm:f>Lists!$D$4:$D$6</xm:f>
          </x14:formula1>
          <xm:sqref>B11</xm:sqref>
        </x14:dataValidation>
        <x14:dataValidation type="list" showInputMessage="1" showErrorMessage="1" xr:uid="{00000000-0002-0000-0000-000006000000}">
          <x14:formula1>
            <xm:f>Lists!$A$4:$A$11</xm:f>
          </x14:formula1>
          <xm:sqref>C2</xm:sqref>
        </x14:dataValidation>
        <x14:dataValidation type="list" allowBlank="1" showInputMessage="1" showErrorMessage="1" xr:uid="{00000000-0002-0000-0000-000007000000}">
          <x14:formula1>
            <xm:f>Lists!$B$4:$B$5</xm:f>
          </x14:formula1>
          <xm:sqref>B4</xm:sqref>
        </x14:dataValidation>
        <x14:dataValidation type="list" allowBlank="1" showInputMessage="1" showErrorMessage="1" xr:uid="{00000000-0002-0000-0000-000008000000}">
          <x14:formula1>
            <xm:f>Lists!$E$4</xm:f>
          </x14:formula1>
          <xm:sqref>B12</xm:sqref>
        </x14:dataValidation>
        <x14:dataValidation type="list" allowBlank="1" showInputMessage="1" showErrorMessage="1" xr:uid="{00000000-0002-0000-0000-000009000000}">
          <x14:formula1>
            <xm:f>Lists!$E$17:$E$18</xm:f>
          </x14:formula1>
          <xm:sqref>D13</xm:sqref>
        </x14:dataValidation>
        <x14:dataValidation type="list" allowBlank="1" showInputMessage="1" showErrorMessage="1" xr:uid="{00000000-0002-0000-0000-00000A000000}">
          <x14:formula1>
            <xm:f>Lists!$F$4:$F$9</xm:f>
          </x14:formula1>
          <xm:sqref>F6</xm:sqref>
        </x14:dataValidation>
        <x14:dataValidation type="list" allowBlank="1" showInputMessage="1" showErrorMessage="1" xr:uid="{00000000-0002-0000-0000-00000B000000}">
          <x14:formula1>
            <xm:f>Lists!$G$4:$G$6</xm:f>
          </x14:formula1>
          <xm:sqref>H99 H95 H93 H97</xm:sqref>
        </x14:dataValidation>
        <x14:dataValidation type="list" allowBlank="1" showInputMessage="1" showErrorMessage="1" xr:uid="{00000000-0002-0000-0000-00000C000000}">
          <x14:formula1>
            <xm:f>Lists!$G$17</xm:f>
          </x14:formula1>
          <xm:sqref>D14</xm:sqref>
        </x14:dataValidation>
        <x14:dataValidation type="list" allowBlank="1" showInputMessage="1" showErrorMessage="1" xr:uid="{00000000-0002-0000-0000-00000D000000}">
          <x14:formula1>
            <xm:f>Lists!$H$18:$H$19</xm:f>
          </x14:formula1>
          <xm:sqref>F13</xm:sqref>
        </x14:dataValidation>
        <x14:dataValidation type="list" allowBlank="1" showInputMessage="1" showErrorMessage="1" xr:uid="{00000000-0002-0000-0000-00000E000000}">
          <x14:formula1>
            <xm:f>Lists!$D$17:$D$22</xm:f>
          </x14:formula1>
          <xm:sqref>H4</xm:sqref>
        </x14:dataValidation>
        <x14:dataValidation type="list" allowBlank="1" showInputMessage="1" showErrorMessage="1" xr:uid="{00000000-0002-0000-0000-00000F000000}">
          <x14:formula1>
            <xm:f>Lists!$F$17:$F$22</xm:f>
          </x14:formula1>
          <xm:sqref>B14</xm:sqref>
        </x14:dataValidation>
        <x14:dataValidation type="list" allowBlank="1" showInputMessage="1" showErrorMessage="1" xr:uid="{00000000-0002-0000-0000-000010000000}">
          <x14:formula1>
            <xm:f>Lists!$C$25:$C$30</xm:f>
          </x14:formula1>
          <xm:sqref>B93</xm:sqref>
        </x14:dataValidation>
        <x14:dataValidation type="list" allowBlank="1" showInputMessage="1" showErrorMessage="1" xr:uid="{00000000-0002-0000-0000-000011000000}">
          <x14:formula1>
            <xm:f>Lists!$D$25</xm:f>
          </x14:formula1>
          <xm:sqref>B94</xm:sqref>
        </x14:dataValidation>
        <x14:dataValidation type="list" allowBlank="1" showInputMessage="1" showErrorMessage="1" xr:uid="{00000000-0002-0000-0000-000012000000}">
          <x14:formula1>
            <xm:f>Lists!$E$25:$E$26</xm:f>
          </x14:formula1>
          <xm:sqref>B95</xm:sqref>
        </x14:dataValidation>
        <x14:dataValidation type="list" allowBlank="1" showInputMessage="1" showErrorMessage="1" xr:uid="{00000000-0002-0000-0000-000013000000}">
          <x14:formula1>
            <xm:f>Lists!$F$25:$F$26</xm:f>
          </x14:formula1>
          <xm:sqref>B100:B101</xm:sqref>
        </x14:dataValidation>
        <x14:dataValidation type="list" allowBlank="1" showInputMessage="1" showErrorMessage="1" xr:uid="{00000000-0002-0000-0000-000014000000}">
          <x14:formula1>
            <xm:f>Lists!$G$25:$G$28</xm:f>
          </x14:formula1>
          <xm:sqref>B96</xm:sqref>
        </x14:dataValidation>
        <x14:dataValidation type="list" allowBlank="1" showInputMessage="1" showErrorMessage="1" xr:uid="{00000000-0002-0000-0000-000015000000}">
          <x14:formula1>
            <xm:f>Lists!$G$4:$G$7</xm:f>
          </x14:formula1>
          <xm:sqref>F10</xm:sqref>
        </x14:dataValidation>
        <x14:dataValidation type="list" allowBlank="1" showInputMessage="1" showErrorMessage="1" xr:uid="{00000000-0002-0000-0000-000016000000}">
          <x14:formula1>
            <xm:f>Lists!$H$4:$H$14</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32"/>
  <sheetViews>
    <sheetView workbookViewId="0">
      <selection activeCell="I27" sqref="I27:I28"/>
    </sheetView>
  </sheetViews>
  <sheetFormatPr defaultRowHeight="15" x14ac:dyDescent="0.25"/>
  <cols>
    <col min="1" max="1" width="23.7109375" style="152" customWidth="1"/>
    <col min="2" max="2" width="18.140625" style="152" bestFit="1" customWidth="1"/>
    <col min="3" max="5" width="6.5703125" style="152" bestFit="1" customWidth="1"/>
    <col min="6" max="6" width="9.85546875" style="152" bestFit="1" customWidth="1"/>
  </cols>
  <sheetData>
    <row r="3" spans="1:6" ht="15.75" thickBot="1" x14ac:dyDescent="0.3"/>
    <row r="4" spans="1:6" ht="16.5" thickBot="1" x14ac:dyDescent="0.3">
      <c r="A4" s="302" t="s">
        <v>211</v>
      </c>
      <c r="B4" s="303"/>
      <c r="C4" s="303"/>
      <c r="D4" s="303"/>
      <c r="E4" s="303"/>
      <c r="F4" s="304"/>
    </row>
    <row r="5" spans="1:6" ht="27" thickTop="1" thickBot="1" x14ac:dyDescent="0.3">
      <c r="A5" s="180" t="s">
        <v>213</v>
      </c>
      <c r="B5" s="180" t="s">
        <v>215</v>
      </c>
      <c r="C5" s="181" t="s">
        <v>241</v>
      </c>
      <c r="D5" s="181" t="s">
        <v>242</v>
      </c>
      <c r="E5" s="181" t="s">
        <v>243</v>
      </c>
      <c r="F5" s="180" t="s">
        <v>210</v>
      </c>
    </row>
    <row r="6" spans="1:6" ht="15.75" thickTop="1" x14ac:dyDescent="0.25">
      <c r="A6" s="177"/>
      <c r="B6" s="178" t="s">
        <v>221</v>
      </c>
      <c r="C6" s="178"/>
      <c r="D6" s="178"/>
      <c r="E6" s="178"/>
      <c r="F6" s="179">
        <f t="shared" ref="F6:F31" si="0">SUM(C6:E6)</f>
        <v>0</v>
      </c>
    </row>
    <row r="7" spans="1:6" x14ac:dyDescent="0.25">
      <c r="A7" s="161"/>
      <c r="B7" s="153" t="s">
        <v>222</v>
      </c>
      <c r="C7" s="153"/>
      <c r="D7" s="153"/>
      <c r="E7" s="153"/>
      <c r="F7" s="162">
        <f t="shared" si="0"/>
        <v>0</v>
      </c>
    </row>
    <row r="8" spans="1:6" x14ac:dyDescent="0.25">
      <c r="A8" s="161"/>
      <c r="B8" s="153" t="s">
        <v>222</v>
      </c>
      <c r="C8" s="153"/>
      <c r="D8" s="153"/>
      <c r="E8" s="153"/>
      <c r="F8" s="162">
        <f t="shared" si="0"/>
        <v>0</v>
      </c>
    </row>
    <row r="9" spans="1:6" x14ac:dyDescent="0.25">
      <c r="A9" s="161"/>
      <c r="B9" s="153" t="s">
        <v>222</v>
      </c>
      <c r="C9" s="153"/>
      <c r="D9" s="153"/>
      <c r="E9" s="153"/>
      <c r="F9" s="162">
        <f t="shared" si="0"/>
        <v>0</v>
      </c>
    </row>
    <row r="10" spans="1:6" x14ac:dyDescent="0.25">
      <c r="A10" s="163"/>
      <c r="B10" s="156" t="s">
        <v>19</v>
      </c>
      <c r="C10" s="156"/>
      <c r="D10" s="156"/>
      <c r="E10" s="156"/>
      <c r="F10" s="164">
        <f t="shared" si="0"/>
        <v>0</v>
      </c>
    </row>
    <row r="11" spans="1:6" x14ac:dyDescent="0.25">
      <c r="A11" s="163"/>
      <c r="B11" s="156" t="s">
        <v>19</v>
      </c>
      <c r="C11" s="156"/>
      <c r="D11" s="156"/>
      <c r="E11" s="156"/>
      <c r="F11" s="164">
        <f t="shared" si="0"/>
        <v>0</v>
      </c>
    </row>
    <row r="12" spans="1:6" x14ac:dyDescent="0.25">
      <c r="A12" s="163"/>
      <c r="B12" s="156" t="s">
        <v>19</v>
      </c>
      <c r="C12" s="156"/>
      <c r="D12" s="156"/>
      <c r="E12" s="156"/>
      <c r="F12" s="164">
        <f t="shared" si="0"/>
        <v>0</v>
      </c>
    </row>
    <row r="13" spans="1:6" x14ac:dyDescent="0.25">
      <c r="A13" s="165"/>
      <c r="B13" s="157" t="s">
        <v>18</v>
      </c>
      <c r="C13" s="157"/>
      <c r="D13" s="157"/>
      <c r="E13" s="157"/>
      <c r="F13" s="166">
        <f t="shared" si="0"/>
        <v>0</v>
      </c>
    </row>
    <row r="14" spans="1:6" x14ac:dyDescent="0.25">
      <c r="A14" s="165"/>
      <c r="B14" s="157" t="s">
        <v>18</v>
      </c>
      <c r="C14" s="157"/>
      <c r="D14" s="157"/>
      <c r="E14" s="157"/>
      <c r="F14" s="166">
        <f t="shared" si="0"/>
        <v>0</v>
      </c>
    </row>
    <row r="15" spans="1:6" x14ac:dyDescent="0.25">
      <c r="A15" s="165"/>
      <c r="B15" s="157" t="s">
        <v>18</v>
      </c>
      <c r="C15" s="157"/>
      <c r="D15" s="157"/>
      <c r="E15" s="157"/>
      <c r="F15" s="166">
        <f t="shared" si="0"/>
        <v>0</v>
      </c>
    </row>
    <row r="16" spans="1:6" x14ac:dyDescent="0.25">
      <c r="A16" s="165"/>
      <c r="B16" s="157" t="s">
        <v>18</v>
      </c>
      <c r="C16" s="157"/>
      <c r="D16" s="157"/>
      <c r="E16" s="157"/>
      <c r="F16" s="166">
        <f t="shared" si="0"/>
        <v>0</v>
      </c>
    </row>
    <row r="17" spans="1:6" x14ac:dyDescent="0.25">
      <c r="A17" s="165"/>
      <c r="B17" s="157" t="s">
        <v>18</v>
      </c>
      <c r="C17" s="157"/>
      <c r="D17" s="157"/>
      <c r="E17" s="157"/>
      <c r="F17" s="166">
        <f t="shared" si="0"/>
        <v>0</v>
      </c>
    </row>
    <row r="18" spans="1:6" x14ac:dyDescent="0.25">
      <c r="A18" s="165"/>
      <c r="B18" s="157" t="s">
        <v>18</v>
      </c>
      <c r="C18" s="157"/>
      <c r="D18" s="157"/>
      <c r="E18" s="157"/>
      <c r="F18" s="166">
        <f t="shared" si="0"/>
        <v>0</v>
      </c>
    </row>
    <row r="19" spans="1:6" x14ac:dyDescent="0.25">
      <c r="A19" s="165"/>
      <c r="B19" s="157" t="s">
        <v>18</v>
      </c>
      <c r="C19" s="157"/>
      <c r="D19" s="157"/>
      <c r="E19" s="157"/>
      <c r="F19" s="166">
        <f t="shared" si="0"/>
        <v>0</v>
      </c>
    </row>
    <row r="20" spans="1:6" x14ac:dyDescent="0.25">
      <c r="A20" s="167"/>
      <c r="B20" s="158" t="s">
        <v>20</v>
      </c>
      <c r="C20" s="158"/>
      <c r="D20" s="158"/>
      <c r="E20" s="158"/>
      <c r="F20" s="168">
        <f t="shared" si="0"/>
        <v>0</v>
      </c>
    </row>
    <row r="21" spans="1:6" x14ac:dyDescent="0.25">
      <c r="A21" s="167"/>
      <c r="B21" s="158" t="s">
        <v>20</v>
      </c>
      <c r="C21" s="158"/>
      <c r="D21" s="158"/>
      <c r="E21" s="158"/>
      <c r="F21" s="168">
        <f t="shared" si="0"/>
        <v>0</v>
      </c>
    </row>
    <row r="22" spans="1:6" x14ac:dyDescent="0.25">
      <c r="A22" s="167"/>
      <c r="B22" s="158" t="s">
        <v>20</v>
      </c>
      <c r="C22" s="158"/>
      <c r="D22" s="158"/>
      <c r="E22" s="158"/>
      <c r="F22" s="168">
        <f t="shared" si="0"/>
        <v>0</v>
      </c>
    </row>
    <row r="23" spans="1:6" x14ac:dyDescent="0.25">
      <c r="A23" s="169"/>
      <c r="B23" s="159" t="s">
        <v>21</v>
      </c>
      <c r="C23" s="159"/>
      <c r="D23" s="159"/>
      <c r="E23" s="159"/>
      <c r="F23" s="170">
        <f t="shared" si="0"/>
        <v>0</v>
      </c>
    </row>
    <row r="24" spans="1:6" x14ac:dyDescent="0.25">
      <c r="A24" s="169"/>
      <c r="B24" s="159" t="s">
        <v>21</v>
      </c>
      <c r="C24" s="159"/>
      <c r="D24" s="159"/>
      <c r="E24" s="159"/>
      <c r="F24" s="170">
        <f t="shared" si="0"/>
        <v>0</v>
      </c>
    </row>
    <row r="25" spans="1:6" x14ac:dyDescent="0.25">
      <c r="A25" s="169"/>
      <c r="B25" s="159" t="s">
        <v>21</v>
      </c>
      <c r="C25" s="159"/>
      <c r="D25" s="159"/>
      <c r="E25" s="159"/>
      <c r="F25" s="170">
        <f t="shared" si="0"/>
        <v>0</v>
      </c>
    </row>
    <row r="26" spans="1:6" x14ac:dyDescent="0.25">
      <c r="A26" s="171"/>
      <c r="B26" s="160" t="s">
        <v>201</v>
      </c>
      <c r="C26" s="160"/>
      <c r="D26" s="160"/>
      <c r="E26" s="160"/>
      <c r="F26" s="172">
        <f t="shared" si="0"/>
        <v>0</v>
      </c>
    </row>
    <row r="27" spans="1:6" x14ac:dyDescent="0.25">
      <c r="A27" s="171"/>
      <c r="B27" s="160" t="s">
        <v>201</v>
      </c>
      <c r="C27" s="160"/>
      <c r="D27" s="160"/>
      <c r="E27" s="160"/>
      <c r="F27" s="172">
        <f t="shared" si="0"/>
        <v>0</v>
      </c>
    </row>
    <row r="28" spans="1:6" x14ac:dyDescent="0.25">
      <c r="A28" s="171"/>
      <c r="B28" s="160" t="s">
        <v>201</v>
      </c>
      <c r="C28" s="160"/>
      <c r="D28" s="160"/>
      <c r="E28" s="160"/>
      <c r="F28" s="172">
        <f t="shared" si="0"/>
        <v>0</v>
      </c>
    </row>
    <row r="29" spans="1:6" x14ac:dyDescent="0.25">
      <c r="A29" s="173"/>
      <c r="B29" s="154" t="s">
        <v>202</v>
      </c>
      <c r="C29" s="154"/>
      <c r="D29" s="154"/>
      <c r="E29" s="154"/>
      <c r="F29" s="174">
        <f t="shared" si="0"/>
        <v>0</v>
      </c>
    </row>
    <row r="30" spans="1:6" x14ac:dyDescent="0.25">
      <c r="A30" s="173"/>
      <c r="B30" s="154" t="s">
        <v>202</v>
      </c>
      <c r="C30" s="154"/>
      <c r="D30" s="154"/>
      <c r="E30" s="154"/>
      <c r="F30" s="174">
        <f t="shared" si="0"/>
        <v>0</v>
      </c>
    </row>
    <row r="31" spans="1:6" x14ac:dyDescent="0.25">
      <c r="A31" s="173"/>
      <c r="B31" s="154" t="s">
        <v>202</v>
      </c>
      <c r="C31" s="154"/>
      <c r="D31" s="154"/>
      <c r="E31" s="154"/>
      <c r="F31" s="174">
        <f t="shared" si="0"/>
        <v>0</v>
      </c>
    </row>
    <row r="32" spans="1:6" ht="15.75" thickBot="1" x14ac:dyDescent="0.3">
      <c r="A32" s="305" t="s">
        <v>212</v>
      </c>
      <c r="B32" s="306"/>
      <c r="C32" s="175"/>
      <c r="D32" s="175"/>
      <c r="E32" s="175"/>
      <c r="F32" s="176">
        <f>SUM(F6:F31)</f>
        <v>0</v>
      </c>
    </row>
  </sheetData>
  <mergeCells count="2">
    <mergeCell ref="A4:F4"/>
    <mergeCell ref="A32:B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
  <sheetViews>
    <sheetView workbookViewId="0">
      <selection activeCell="C29" sqref="C29"/>
    </sheetView>
  </sheetViews>
  <sheetFormatPr defaultRowHeight="15" x14ac:dyDescent="0.25"/>
  <cols>
    <col min="1" max="1" width="21.42578125" bestFit="1" customWidth="1"/>
    <col min="2" max="2" width="18.7109375" customWidth="1"/>
    <col min="3" max="3" width="20.140625" bestFit="1" customWidth="1"/>
    <col min="4" max="4" width="27.5703125" bestFit="1" customWidth="1"/>
    <col min="5" max="5" width="23.42578125" customWidth="1"/>
    <col min="6" max="6" width="33" customWidth="1"/>
    <col min="7" max="7" width="27.28515625" bestFit="1" customWidth="1"/>
  </cols>
  <sheetData>
    <row r="1" spans="1:9" ht="15.75" x14ac:dyDescent="0.25">
      <c r="A1" t="s">
        <v>55</v>
      </c>
      <c r="H1" s="2"/>
      <c r="I1" s="2"/>
    </row>
    <row r="2" spans="1:9" ht="15.75" x14ac:dyDescent="0.25">
      <c r="H2" s="2"/>
      <c r="I2" s="2"/>
    </row>
    <row r="3" spans="1:9" x14ac:dyDescent="0.25">
      <c r="A3" s="21" t="s">
        <v>54</v>
      </c>
      <c r="B3" s="21" t="s">
        <v>108</v>
      </c>
      <c r="C3" s="21" t="s">
        <v>61</v>
      </c>
      <c r="D3" s="21" t="s">
        <v>103</v>
      </c>
      <c r="E3" s="21" t="s">
        <v>74</v>
      </c>
      <c r="F3" s="21" t="s">
        <v>104</v>
      </c>
      <c r="G3" s="21" t="s">
        <v>66</v>
      </c>
      <c r="H3" s="257" t="s">
        <v>70</v>
      </c>
      <c r="I3" s="257"/>
    </row>
    <row r="4" spans="1:9" ht="15.75" x14ac:dyDescent="0.25">
      <c r="A4" t="s">
        <v>48</v>
      </c>
      <c r="B4" t="s">
        <v>76</v>
      </c>
      <c r="C4" t="s">
        <v>79</v>
      </c>
      <c r="D4" t="s">
        <v>63</v>
      </c>
      <c r="E4" s="25">
        <v>0.35420000000000001</v>
      </c>
      <c r="F4" t="s">
        <v>79</v>
      </c>
      <c r="G4" t="s">
        <v>67</v>
      </c>
      <c r="I4" s="24"/>
    </row>
    <row r="5" spans="1:9" ht="15.75" x14ac:dyDescent="0.25">
      <c r="A5" t="s">
        <v>49</v>
      </c>
      <c r="B5" t="s">
        <v>77</v>
      </c>
      <c r="C5" t="s">
        <v>80</v>
      </c>
      <c r="D5" s="28" t="s">
        <v>64</v>
      </c>
      <c r="E5" s="2"/>
      <c r="F5" t="s">
        <v>80</v>
      </c>
      <c r="G5" t="s">
        <v>179</v>
      </c>
      <c r="H5" s="22">
        <v>0.08</v>
      </c>
      <c r="I5" s="24"/>
    </row>
    <row r="6" spans="1:9" ht="15.75" x14ac:dyDescent="0.25">
      <c r="A6" t="s">
        <v>50</v>
      </c>
      <c r="C6" t="s">
        <v>81</v>
      </c>
      <c r="D6" t="s">
        <v>65</v>
      </c>
      <c r="E6" s="2"/>
      <c r="F6" s="2" t="s">
        <v>81</v>
      </c>
      <c r="G6" t="s">
        <v>180</v>
      </c>
      <c r="H6" s="22">
        <v>0.1</v>
      </c>
      <c r="I6" s="24"/>
    </row>
    <row r="7" spans="1:9" ht="15.75" x14ac:dyDescent="0.25">
      <c r="A7" t="s">
        <v>52</v>
      </c>
      <c r="C7" t="s">
        <v>95</v>
      </c>
      <c r="E7" s="2"/>
      <c r="F7" s="2" t="s">
        <v>83</v>
      </c>
      <c r="G7" t="s">
        <v>239</v>
      </c>
      <c r="H7" s="23">
        <v>0.42857000000000001</v>
      </c>
      <c r="I7" s="24"/>
    </row>
    <row r="8" spans="1:9" ht="15.75" x14ac:dyDescent="0.25">
      <c r="A8" t="s">
        <v>51</v>
      </c>
      <c r="C8" t="s">
        <v>96</v>
      </c>
      <c r="D8" s="2"/>
      <c r="E8" s="2"/>
      <c r="F8" s="2" t="s">
        <v>105</v>
      </c>
      <c r="H8" s="22">
        <v>0.26</v>
      </c>
      <c r="I8" s="24"/>
    </row>
    <row r="9" spans="1:9" ht="15.75" x14ac:dyDescent="0.25">
      <c r="A9" t="s">
        <v>53</v>
      </c>
      <c r="D9" s="2"/>
      <c r="F9" s="2" t="s">
        <v>96</v>
      </c>
      <c r="H9" s="22">
        <v>0</v>
      </c>
      <c r="I9" s="2"/>
    </row>
    <row r="10" spans="1:9" ht="15.75" x14ac:dyDescent="0.25">
      <c r="A10" t="s">
        <v>90</v>
      </c>
      <c r="D10" s="2"/>
      <c r="H10" s="22">
        <v>0.48</v>
      </c>
      <c r="I10" s="2"/>
    </row>
    <row r="11" spans="1:9" ht="15.75" x14ac:dyDescent="0.25">
      <c r="A11" s="2" t="s">
        <v>174</v>
      </c>
      <c r="B11" s="2"/>
      <c r="C11" s="2"/>
      <c r="D11" s="2"/>
      <c r="E11" s="2"/>
      <c r="H11" s="212">
        <v>0.47199999999999998</v>
      </c>
      <c r="I11" s="2"/>
    </row>
    <row r="12" spans="1:9" ht="15.75" x14ac:dyDescent="0.25">
      <c r="A12" s="2"/>
      <c r="B12" s="2"/>
      <c r="C12" s="2"/>
      <c r="E12" s="2"/>
      <c r="H12" s="2" t="s">
        <v>73</v>
      </c>
      <c r="I12" s="2"/>
    </row>
    <row r="13" spans="1:9" ht="15.75" x14ac:dyDescent="0.25">
      <c r="A13" s="2"/>
      <c r="B13" s="2"/>
      <c r="C13" s="2"/>
      <c r="E13" s="2"/>
      <c r="H13" s="2" t="s">
        <v>71</v>
      </c>
      <c r="I13" s="2"/>
    </row>
    <row r="14" spans="1:9" ht="15.75" x14ac:dyDescent="0.25">
      <c r="A14" s="2"/>
      <c r="B14" s="2"/>
      <c r="E14" s="2"/>
      <c r="G14" s="2"/>
      <c r="H14" s="2" t="s">
        <v>72</v>
      </c>
      <c r="I14" s="2"/>
    </row>
    <row r="15" spans="1:9" ht="15.75" x14ac:dyDescent="0.25">
      <c r="A15" s="2"/>
      <c r="B15" s="2"/>
      <c r="E15" s="2"/>
      <c r="G15" s="2"/>
      <c r="H15" s="2"/>
      <c r="I15" s="2"/>
    </row>
    <row r="16" spans="1:9" s="40" customFormat="1" ht="15.75" x14ac:dyDescent="0.25">
      <c r="A16" s="21" t="s">
        <v>59</v>
      </c>
      <c r="B16" s="21" t="s">
        <v>60</v>
      </c>
      <c r="C16" s="21" t="s">
        <v>61</v>
      </c>
      <c r="D16" s="21" t="s">
        <v>84</v>
      </c>
      <c r="E16" s="21" t="s">
        <v>109</v>
      </c>
      <c r="F16" s="21" t="s">
        <v>110</v>
      </c>
      <c r="G16" s="21" t="s">
        <v>111</v>
      </c>
      <c r="H16" s="2"/>
    </row>
    <row r="17" spans="1:9" ht="15.75" x14ac:dyDescent="0.25">
      <c r="A17" t="s">
        <v>5</v>
      </c>
      <c r="B17">
        <v>1</v>
      </c>
      <c r="D17" t="s">
        <v>156</v>
      </c>
      <c r="E17" s="2" t="s">
        <v>100</v>
      </c>
      <c r="F17" t="s">
        <v>113</v>
      </c>
      <c r="G17" t="s">
        <v>112</v>
      </c>
      <c r="H17" s="21" t="s">
        <v>114</v>
      </c>
    </row>
    <row r="18" spans="1:9" ht="15.75" x14ac:dyDescent="0.25">
      <c r="A18" t="s">
        <v>8</v>
      </c>
      <c r="B18">
        <v>2</v>
      </c>
      <c r="C18" s="2"/>
      <c r="D18" t="s">
        <v>94</v>
      </c>
      <c r="E18" s="10" t="s">
        <v>166</v>
      </c>
      <c r="F18" s="2" t="s">
        <v>153</v>
      </c>
      <c r="H18" s="2" t="s">
        <v>115</v>
      </c>
    </row>
    <row r="19" spans="1:9" ht="15.75" x14ac:dyDescent="0.25">
      <c r="A19" s="2"/>
      <c r="B19">
        <v>3</v>
      </c>
      <c r="C19" s="2"/>
      <c r="D19" s="2" t="s">
        <v>92</v>
      </c>
      <c r="E19" s="2"/>
      <c r="F19" s="2" t="s">
        <v>154</v>
      </c>
      <c r="H19" s="2" t="s">
        <v>116</v>
      </c>
    </row>
    <row r="20" spans="1:9" ht="15.75" x14ac:dyDescent="0.25">
      <c r="A20" s="2"/>
      <c r="B20">
        <v>4</v>
      </c>
      <c r="C20" s="13"/>
      <c r="D20" s="2" t="s">
        <v>134</v>
      </c>
      <c r="E20" s="2"/>
      <c r="F20" s="2" t="s">
        <v>155</v>
      </c>
      <c r="H20" s="2"/>
      <c r="I20" s="2"/>
    </row>
    <row r="21" spans="1:9" ht="15.75" x14ac:dyDescent="0.25">
      <c r="A21" s="2"/>
      <c r="B21">
        <v>5</v>
      </c>
      <c r="C21" s="2"/>
      <c r="D21" s="10" t="s">
        <v>93</v>
      </c>
      <c r="E21" s="2"/>
      <c r="F21" s="10" t="s">
        <v>157</v>
      </c>
      <c r="H21" s="2"/>
      <c r="I21" s="2"/>
    </row>
    <row r="22" spans="1:9" ht="15.75" x14ac:dyDescent="0.25">
      <c r="A22" s="2"/>
      <c r="B22" s="2"/>
      <c r="C22" s="12"/>
      <c r="D22" s="10"/>
      <c r="E22" s="2"/>
      <c r="F22" s="10" t="s">
        <v>158</v>
      </c>
      <c r="H22" s="2"/>
      <c r="I22" s="2"/>
    </row>
    <row r="23" spans="1:9" ht="15.75" x14ac:dyDescent="0.25">
      <c r="C23" s="12"/>
      <c r="D23" s="2"/>
      <c r="E23" s="2"/>
      <c r="G23" s="2"/>
      <c r="H23" s="2"/>
      <c r="I23" s="2"/>
    </row>
    <row r="24" spans="1:9" ht="15.75" x14ac:dyDescent="0.25">
      <c r="A24" s="21" t="s">
        <v>56</v>
      </c>
      <c r="B24" s="21" t="s">
        <v>57</v>
      </c>
      <c r="C24" s="26" t="s">
        <v>161</v>
      </c>
      <c r="D24" s="26" t="s">
        <v>163</v>
      </c>
      <c r="E24" s="26" t="s">
        <v>143</v>
      </c>
      <c r="F24" s="21" t="s">
        <v>165</v>
      </c>
      <c r="G24" s="26" t="s">
        <v>164</v>
      </c>
      <c r="H24" s="2"/>
      <c r="I24" s="2"/>
    </row>
    <row r="25" spans="1:9" ht="15.75" x14ac:dyDescent="0.25">
      <c r="C25" t="s">
        <v>246</v>
      </c>
      <c r="D25" t="s">
        <v>247</v>
      </c>
      <c r="E25" t="s">
        <v>144</v>
      </c>
      <c r="F25" s="55" t="s">
        <v>250</v>
      </c>
      <c r="G25" s="55" t="s">
        <v>248</v>
      </c>
      <c r="H25" s="2"/>
    </row>
    <row r="26" spans="1:9" x14ac:dyDescent="0.25">
      <c r="C26" t="s">
        <v>138</v>
      </c>
      <c r="E26" t="s">
        <v>145</v>
      </c>
      <c r="F26" s="55" t="s">
        <v>251</v>
      </c>
      <c r="G26" s="55"/>
    </row>
    <row r="27" spans="1:9" x14ac:dyDescent="0.25">
      <c r="C27" t="s">
        <v>249</v>
      </c>
    </row>
    <row r="28" spans="1:9" x14ac:dyDescent="0.25">
      <c r="C28" t="s">
        <v>252</v>
      </c>
    </row>
  </sheetData>
  <mergeCells count="1">
    <mergeCell ref="H3:I3"/>
  </mergeCells>
  <dataValidations count="1">
    <dataValidation type="list" allowBlank="1" showInputMessage="1" showErrorMessage="1" sqref="I11 H5:H8 H12:H14" xr:uid="{00000000-0002-0000-0200-000000000000}">
      <formula1>$Q$4:$Q$11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4089BDA8EFAD4E9CA9888366387C00" ma:contentTypeVersion="16" ma:contentTypeDescription="Create a new document." ma:contentTypeScope="" ma:versionID="816707a1ec97bed7cb20fb1e0fbc11e5">
  <xsd:schema xmlns:xsd="http://www.w3.org/2001/XMLSchema" xmlns:xs="http://www.w3.org/2001/XMLSchema" xmlns:p="http://schemas.microsoft.com/office/2006/metadata/properties" xmlns:ns1="http://schemas.microsoft.com/sharepoint/v3" xmlns:ns3="a4a2a62d-50da-48e3-a646-17daac9be46f" xmlns:ns4="e1f71455-7269-4099-b756-2632c5f418f0" targetNamespace="http://schemas.microsoft.com/office/2006/metadata/properties" ma:root="true" ma:fieldsID="1ac64a9b01072318252d0fc47e86c954" ns1:_="" ns3:_="" ns4:_="">
    <xsd:import namespace="http://schemas.microsoft.com/sharepoint/v3"/>
    <xsd:import namespace="a4a2a62d-50da-48e3-a646-17daac9be46f"/>
    <xsd:import namespace="e1f71455-7269-4099-b756-2632c5f418f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1:_ip_UnifiedCompliancePolicyProperties" minOccurs="0"/>
                <xsd:element ref="ns1:_ip_UnifiedCompliancePolicyUIAc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a2a62d-50da-48e3-a646-17daac9be4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f71455-7269-4099-b756-2632c5f418f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8A52DB-5E55-4C68-AE68-228D9AF9895D}">
  <ds:schemaRefs>
    <ds:schemaRef ds:uri="http://schemas.microsoft.com/sharepoint/v3/contenttype/forms"/>
  </ds:schemaRefs>
</ds:datastoreItem>
</file>

<file path=customXml/itemProps2.xml><?xml version="1.0" encoding="utf-8"?>
<ds:datastoreItem xmlns:ds="http://schemas.openxmlformats.org/officeDocument/2006/customXml" ds:itemID="{925E971A-CC1B-4EDA-AD9E-F2DB112990CF}">
  <ds:schemaRefs>
    <ds:schemaRef ds:uri="http://purl.org/dc/elements/1.1/"/>
    <ds:schemaRef ds:uri="http://schemas.microsoft.com/office/2006/metadata/properties"/>
    <ds:schemaRef ds:uri="http://schemas.openxmlformats.org/package/2006/metadata/core-properties"/>
    <ds:schemaRef ds:uri="http://purl.org/dc/dcmitype/"/>
    <ds:schemaRef ds:uri="a4a2a62d-50da-48e3-a646-17daac9be46f"/>
    <ds:schemaRef ds:uri="http://schemas.microsoft.com/office/2006/documentManagement/types"/>
    <ds:schemaRef ds:uri="http://schemas.microsoft.com/office/infopath/2007/PartnerControls"/>
    <ds:schemaRef ds:uri="http://purl.org/dc/terms/"/>
    <ds:schemaRef ds:uri="e1f71455-7269-4099-b756-2632c5f418f0"/>
    <ds:schemaRef ds:uri="http://schemas.microsoft.com/sharepoint/v3"/>
    <ds:schemaRef ds:uri="http://www.w3.org/XML/1998/namespace"/>
  </ds:schemaRefs>
</ds:datastoreItem>
</file>

<file path=customXml/itemProps3.xml><?xml version="1.0" encoding="utf-8"?>
<ds:datastoreItem xmlns:ds="http://schemas.openxmlformats.org/officeDocument/2006/customXml" ds:itemID="{880C2796-8776-4D2B-AEA9-3A4FCF309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a2a62d-50da-48e3-a646-17daac9be46f"/>
    <ds:schemaRef ds:uri="e1f71455-7269-4099-b756-2632c5f41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BAF</vt:lpstr>
      <vt:lpstr>Personnel</vt:lpstr>
      <vt:lpstr>Lists</vt:lpstr>
      <vt:lpstr>BAF!Print_Area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McDonald</dc:creator>
  <cp:lastModifiedBy>Jeanetta Holloway</cp:lastModifiedBy>
  <cp:lastPrinted>2019-10-15T19:54:35Z</cp:lastPrinted>
  <dcterms:created xsi:type="dcterms:W3CDTF">2013-10-03T21:31:19Z</dcterms:created>
  <dcterms:modified xsi:type="dcterms:W3CDTF">2024-03-27T19:14:00Z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0x0101002A4089BDA8EFAD4E9CA9888366387C00</vt:lpwstr>
  </property>
</Properties>
</file>